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З+О+П 150 рублей" sheetId="27" r:id="rId1"/>
  </sheets>
  <calcPr calcId="152511"/>
</workbook>
</file>

<file path=xl/calcChain.xml><?xml version="1.0" encoding="utf-8"?>
<calcChain xmlns="http://schemas.openxmlformats.org/spreadsheetml/2006/main">
  <c r="G214" i="27" l="1"/>
  <c r="D73" i="27" l="1"/>
  <c r="E73" i="27"/>
  <c r="F73" i="27"/>
  <c r="G73" i="27"/>
  <c r="H73" i="27"/>
  <c r="I73" i="27"/>
  <c r="J73" i="27"/>
  <c r="K73" i="27"/>
  <c r="L73" i="27"/>
  <c r="M73" i="27"/>
  <c r="N73" i="27"/>
  <c r="O73" i="27"/>
  <c r="C73" i="27"/>
  <c r="D166" i="27" l="1"/>
  <c r="E166" i="27"/>
  <c r="F166" i="27"/>
  <c r="G166" i="27"/>
  <c r="H166" i="27"/>
  <c r="I166" i="27"/>
  <c r="J166" i="27"/>
  <c r="K166" i="27"/>
  <c r="L166" i="27"/>
  <c r="M166" i="27"/>
  <c r="N166" i="27"/>
  <c r="O166" i="27"/>
  <c r="C166" i="27"/>
  <c r="D56" i="27"/>
  <c r="E56" i="27"/>
  <c r="F56" i="27"/>
  <c r="G56" i="27"/>
  <c r="H56" i="27"/>
  <c r="I56" i="27"/>
  <c r="J56" i="27"/>
  <c r="K56" i="27"/>
  <c r="L56" i="27"/>
  <c r="M56" i="27"/>
  <c r="N56" i="27"/>
  <c r="O56" i="27"/>
  <c r="C56" i="27"/>
  <c r="O235" i="27"/>
  <c r="N235" i="27"/>
  <c r="M235" i="27"/>
  <c r="L235" i="27"/>
  <c r="K235" i="27"/>
  <c r="J235" i="27"/>
  <c r="I235" i="27"/>
  <c r="H235" i="27"/>
  <c r="G235" i="27"/>
  <c r="F235" i="27"/>
  <c r="E235" i="27"/>
  <c r="D235" i="27"/>
  <c r="C235" i="27"/>
  <c r="O214" i="27"/>
  <c r="N214" i="27"/>
  <c r="M214" i="27"/>
  <c r="L214" i="27"/>
  <c r="K214" i="27"/>
  <c r="J214" i="27"/>
  <c r="I214" i="27"/>
  <c r="H214" i="27"/>
  <c r="F214" i="27"/>
  <c r="E214" i="27"/>
  <c r="D214" i="27"/>
  <c r="C214" i="27"/>
  <c r="O189" i="27"/>
  <c r="N189" i="27"/>
  <c r="M189" i="27"/>
  <c r="L189" i="27"/>
  <c r="K189" i="27"/>
  <c r="J189" i="27"/>
  <c r="I189" i="27"/>
  <c r="H189" i="27"/>
  <c r="G189" i="27"/>
  <c r="F189" i="27"/>
  <c r="E189" i="27"/>
  <c r="D189" i="27"/>
  <c r="C189" i="27"/>
  <c r="O143" i="27"/>
  <c r="N143" i="27"/>
  <c r="M143" i="27"/>
  <c r="L143" i="27"/>
  <c r="K143" i="27"/>
  <c r="J143" i="27"/>
  <c r="I143" i="27"/>
  <c r="H143" i="27"/>
  <c r="G143" i="27"/>
  <c r="F143" i="27"/>
  <c r="E143" i="27"/>
  <c r="D143" i="27"/>
  <c r="C143" i="27"/>
  <c r="O121" i="27"/>
  <c r="N121" i="27"/>
  <c r="M121" i="27"/>
  <c r="L121" i="27"/>
  <c r="K121" i="27"/>
  <c r="J121" i="27"/>
  <c r="I121" i="27"/>
  <c r="H121" i="27"/>
  <c r="G121" i="27"/>
  <c r="F121" i="27"/>
  <c r="E121" i="27"/>
  <c r="D121" i="27"/>
  <c r="C121" i="27"/>
  <c r="H77" i="27" l="1"/>
  <c r="I77" i="27"/>
  <c r="J77" i="27"/>
  <c r="K77" i="27"/>
  <c r="L77" i="27"/>
  <c r="D77" i="27"/>
  <c r="E77" i="27"/>
  <c r="F77" i="27"/>
  <c r="G77" i="27"/>
  <c r="M77" i="27"/>
  <c r="N77" i="27"/>
  <c r="O77" i="27"/>
  <c r="C77" i="27"/>
  <c r="D35" i="27"/>
  <c r="E35" i="27"/>
  <c r="F35" i="27"/>
  <c r="G35" i="27"/>
  <c r="H35" i="27"/>
  <c r="I35" i="27"/>
  <c r="J35" i="27"/>
  <c r="K35" i="27"/>
  <c r="L35" i="27"/>
  <c r="M35" i="27"/>
  <c r="N35" i="27"/>
  <c r="O35" i="27"/>
  <c r="C35" i="27"/>
  <c r="O231" i="27" l="1"/>
  <c r="N231" i="27"/>
  <c r="M231" i="27"/>
  <c r="L231" i="27"/>
  <c r="K231" i="27"/>
  <c r="J231" i="27"/>
  <c r="I231" i="27"/>
  <c r="H231" i="27"/>
  <c r="G231" i="27"/>
  <c r="F231" i="27"/>
  <c r="E231" i="27"/>
  <c r="D231" i="27"/>
  <c r="C231" i="27"/>
  <c r="O223" i="27"/>
  <c r="N223" i="27"/>
  <c r="M223" i="27"/>
  <c r="L223" i="27"/>
  <c r="K223" i="27"/>
  <c r="J223" i="27"/>
  <c r="I223" i="27"/>
  <c r="H223" i="27"/>
  <c r="G223" i="27"/>
  <c r="F223" i="27"/>
  <c r="E223" i="27"/>
  <c r="D223" i="27"/>
  <c r="C223" i="27"/>
  <c r="O210" i="27"/>
  <c r="N210" i="27"/>
  <c r="M210" i="27"/>
  <c r="L210" i="27"/>
  <c r="K210" i="27"/>
  <c r="J210" i="27"/>
  <c r="I210" i="27"/>
  <c r="H210" i="27"/>
  <c r="G210" i="27"/>
  <c r="F210" i="27"/>
  <c r="E210" i="27"/>
  <c r="D210" i="27"/>
  <c r="C210" i="27"/>
  <c r="O198" i="27"/>
  <c r="N198" i="27"/>
  <c r="M198" i="27"/>
  <c r="L198" i="27"/>
  <c r="K198" i="27"/>
  <c r="J198" i="27"/>
  <c r="I198" i="27"/>
  <c r="H198" i="27"/>
  <c r="G198" i="27"/>
  <c r="F198" i="27"/>
  <c r="E198" i="27"/>
  <c r="D198" i="27"/>
  <c r="C198" i="27"/>
  <c r="O185" i="27"/>
  <c r="N185" i="27"/>
  <c r="M185" i="27"/>
  <c r="L185" i="27"/>
  <c r="K185" i="27"/>
  <c r="J185" i="27"/>
  <c r="I185" i="27"/>
  <c r="H185" i="27"/>
  <c r="G185" i="27"/>
  <c r="F185" i="27"/>
  <c r="E185" i="27"/>
  <c r="D185" i="27"/>
  <c r="C185" i="27"/>
  <c r="O175" i="27"/>
  <c r="N175" i="27"/>
  <c r="M175" i="27"/>
  <c r="L175" i="27"/>
  <c r="K175" i="27"/>
  <c r="J175" i="27"/>
  <c r="I175" i="27"/>
  <c r="H175" i="27"/>
  <c r="G175" i="27"/>
  <c r="F175" i="27"/>
  <c r="E175" i="27"/>
  <c r="D175" i="27"/>
  <c r="C175" i="27"/>
  <c r="O162" i="27"/>
  <c r="N162" i="27"/>
  <c r="M162" i="27"/>
  <c r="L162" i="27"/>
  <c r="K162" i="27"/>
  <c r="J162" i="27"/>
  <c r="I162" i="27"/>
  <c r="H162" i="27"/>
  <c r="G162" i="27"/>
  <c r="F162" i="27"/>
  <c r="E162" i="27"/>
  <c r="D162" i="27"/>
  <c r="C162" i="27"/>
  <c r="O152" i="27"/>
  <c r="N152" i="27"/>
  <c r="M152" i="27"/>
  <c r="L152" i="27"/>
  <c r="K152" i="27"/>
  <c r="J152" i="27"/>
  <c r="I152" i="27"/>
  <c r="H152" i="27"/>
  <c r="G152" i="27"/>
  <c r="F152" i="27"/>
  <c r="E152" i="27"/>
  <c r="D152" i="27"/>
  <c r="C152" i="27"/>
  <c r="O139" i="27"/>
  <c r="N139" i="27"/>
  <c r="M139" i="27"/>
  <c r="L139" i="27"/>
  <c r="K139" i="27"/>
  <c r="J139" i="27"/>
  <c r="I139" i="27"/>
  <c r="H139" i="27"/>
  <c r="G139" i="27"/>
  <c r="F139" i="27"/>
  <c r="E139" i="27"/>
  <c r="D139" i="27"/>
  <c r="C139" i="27"/>
  <c r="O131" i="27"/>
  <c r="N131" i="27"/>
  <c r="M131" i="27"/>
  <c r="L131" i="27"/>
  <c r="K131" i="27"/>
  <c r="J131" i="27"/>
  <c r="I131" i="27"/>
  <c r="H131" i="27"/>
  <c r="G131" i="27"/>
  <c r="F131" i="27"/>
  <c r="E131" i="27"/>
  <c r="D131" i="27"/>
  <c r="C131" i="27"/>
  <c r="O117" i="27"/>
  <c r="N117" i="27"/>
  <c r="M117" i="27"/>
  <c r="L117" i="27"/>
  <c r="K117" i="27"/>
  <c r="J117" i="27"/>
  <c r="I117" i="27"/>
  <c r="H117" i="27"/>
  <c r="G117" i="27"/>
  <c r="F117" i="27"/>
  <c r="E117" i="27"/>
  <c r="D117" i="27"/>
  <c r="C117" i="27"/>
  <c r="O95" i="27"/>
  <c r="N95" i="27"/>
  <c r="M95" i="27"/>
  <c r="L95" i="27"/>
  <c r="K95" i="27"/>
  <c r="J95" i="27"/>
  <c r="I95" i="27"/>
  <c r="H95" i="27"/>
  <c r="G95" i="27"/>
  <c r="F95" i="27"/>
  <c r="E95" i="27"/>
  <c r="D95" i="27"/>
  <c r="C95" i="27"/>
  <c r="O86" i="27"/>
  <c r="N86" i="27"/>
  <c r="M86" i="27"/>
  <c r="L86" i="27"/>
  <c r="K86" i="27"/>
  <c r="J86" i="27"/>
  <c r="I86" i="27"/>
  <c r="H86" i="27"/>
  <c r="G86" i="27"/>
  <c r="F86" i="27"/>
  <c r="E86" i="27"/>
  <c r="D86" i="27"/>
  <c r="C86" i="27"/>
  <c r="O65" i="27"/>
  <c r="N65" i="27"/>
  <c r="M65" i="27"/>
  <c r="L65" i="27"/>
  <c r="K65" i="27"/>
  <c r="J65" i="27"/>
  <c r="I65" i="27"/>
  <c r="H65" i="27"/>
  <c r="G65" i="27"/>
  <c r="F65" i="27"/>
  <c r="E65" i="27"/>
  <c r="D65" i="27"/>
  <c r="C65" i="27"/>
  <c r="D52" i="27"/>
  <c r="E52" i="27"/>
  <c r="F52" i="27"/>
  <c r="G52" i="27"/>
  <c r="H52" i="27"/>
  <c r="I52" i="27"/>
  <c r="J52" i="27"/>
  <c r="K52" i="27"/>
  <c r="L52" i="27"/>
  <c r="M52" i="27"/>
  <c r="N52" i="27"/>
  <c r="O52" i="27"/>
  <c r="C52" i="27"/>
  <c r="D24" i="27"/>
  <c r="E24" i="27"/>
  <c r="F24" i="27"/>
  <c r="G24" i="27"/>
  <c r="H24" i="27"/>
  <c r="I24" i="27"/>
  <c r="J24" i="27"/>
  <c r="K24" i="27"/>
  <c r="L24" i="27"/>
  <c r="M24" i="27"/>
  <c r="N24" i="27"/>
  <c r="O24" i="27"/>
  <c r="C24" i="27"/>
  <c r="M236" i="27" l="1"/>
  <c r="L236" i="27"/>
  <c r="E236" i="27"/>
  <c r="K215" i="27"/>
  <c r="C215" i="27"/>
  <c r="M190" i="27"/>
  <c r="E190" i="27"/>
  <c r="K190" i="27"/>
  <c r="I190" i="27"/>
  <c r="H190" i="27"/>
  <c r="J167" i="27"/>
  <c r="K144" i="27"/>
  <c r="H144" i="27"/>
  <c r="C144" i="27"/>
  <c r="O109" i="27"/>
  <c r="N109" i="27"/>
  <c r="M109" i="27"/>
  <c r="L109" i="27"/>
  <c r="K109" i="27"/>
  <c r="J109" i="27"/>
  <c r="J122" i="27" s="1"/>
  <c r="I109" i="27"/>
  <c r="H109" i="27"/>
  <c r="H122" i="27" s="1"/>
  <c r="G109" i="27"/>
  <c r="F109" i="27"/>
  <c r="E109" i="27"/>
  <c r="D109" i="27"/>
  <c r="C109" i="27"/>
  <c r="O99" i="27"/>
  <c r="N99" i="27"/>
  <c r="M99" i="27"/>
  <c r="L99" i="27"/>
  <c r="K99" i="27"/>
  <c r="J99" i="27"/>
  <c r="I99" i="27"/>
  <c r="H99" i="27"/>
  <c r="G99" i="27"/>
  <c r="F99" i="27"/>
  <c r="E99" i="27"/>
  <c r="D99" i="27"/>
  <c r="C99" i="27"/>
  <c r="L78" i="27"/>
  <c r="F78" i="27"/>
  <c r="N78" i="27"/>
  <c r="M78" i="27"/>
  <c r="K78" i="27"/>
  <c r="E78" i="27"/>
  <c r="D78" i="27"/>
  <c r="C78" i="27"/>
  <c r="O44" i="27"/>
  <c r="N44" i="27"/>
  <c r="M44" i="27"/>
  <c r="L44" i="27"/>
  <c r="K44" i="27"/>
  <c r="J44" i="27"/>
  <c r="I44" i="27"/>
  <c r="H44" i="27"/>
  <c r="G44" i="27"/>
  <c r="F44" i="27"/>
  <c r="F57" i="27" s="1"/>
  <c r="E44" i="27"/>
  <c r="D44" i="27"/>
  <c r="C44" i="27"/>
  <c r="O31" i="27"/>
  <c r="N31" i="27"/>
  <c r="M31" i="27"/>
  <c r="M36" i="27" s="1"/>
  <c r="L31" i="27"/>
  <c r="K31" i="27"/>
  <c r="J31" i="27"/>
  <c r="I31" i="27"/>
  <c r="H31" i="27"/>
  <c r="G31" i="27"/>
  <c r="F31" i="27"/>
  <c r="E31" i="27"/>
  <c r="E36" i="27" s="1"/>
  <c r="D31" i="27"/>
  <c r="C31" i="27"/>
  <c r="D36" i="27" l="1"/>
  <c r="L36" i="27"/>
  <c r="E122" i="27"/>
  <c r="M122" i="27"/>
  <c r="H78" i="27"/>
  <c r="G36" i="27"/>
  <c r="O36" i="27"/>
  <c r="K100" i="27"/>
  <c r="E144" i="27"/>
  <c r="N167" i="27"/>
  <c r="C100" i="27"/>
  <c r="M144" i="27"/>
  <c r="H215" i="27"/>
  <c r="E100" i="27"/>
  <c r="N122" i="27"/>
  <c r="J215" i="27"/>
  <c r="K236" i="27"/>
  <c r="J78" i="27"/>
  <c r="H100" i="27"/>
  <c r="F167" i="27"/>
  <c r="M100" i="27"/>
  <c r="F122" i="27"/>
  <c r="H167" i="27"/>
  <c r="N57" i="27"/>
  <c r="J57" i="27"/>
  <c r="D57" i="27"/>
  <c r="L57" i="27"/>
  <c r="H236" i="27"/>
  <c r="I236" i="27"/>
  <c r="E215" i="27"/>
  <c r="M215" i="27"/>
  <c r="C167" i="27"/>
  <c r="D167" i="27"/>
  <c r="E167" i="27"/>
  <c r="M167" i="27"/>
  <c r="K167" i="27"/>
  <c r="L167" i="27"/>
  <c r="I144" i="27"/>
  <c r="C122" i="27"/>
  <c r="K122" i="27"/>
  <c r="D122" i="27"/>
  <c r="L122" i="27"/>
  <c r="I100" i="27"/>
  <c r="G57" i="27"/>
  <c r="O57" i="27"/>
  <c r="H57" i="27"/>
  <c r="I36" i="27"/>
  <c r="C36" i="27"/>
  <c r="K36" i="27"/>
  <c r="F36" i="27"/>
  <c r="H36" i="27"/>
  <c r="J36" i="27"/>
  <c r="N36" i="27"/>
  <c r="C57" i="27"/>
  <c r="E57" i="27"/>
  <c r="I57" i="27"/>
  <c r="K57" i="27"/>
  <c r="M57" i="27"/>
  <c r="G78" i="27"/>
  <c r="I78" i="27"/>
  <c r="O78" i="27"/>
  <c r="G100" i="27"/>
  <c r="O100" i="27"/>
  <c r="D100" i="27"/>
  <c r="F100" i="27"/>
  <c r="J100" i="27"/>
  <c r="L100" i="27"/>
  <c r="N100" i="27"/>
  <c r="G122" i="27"/>
  <c r="I122" i="27"/>
  <c r="O122" i="27"/>
  <c r="G144" i="27"/>
  <c r="O144" i="27"/>
  <c r="D144" i="27"/>
  <c r="F144" i="27"/>
  <c r="J144" i="27"/>
  <c r="L144" i="27"/>
  <c r="N144" i="27"/>
  <c r="G167" i="27"/>
  <c r="I167" i="27"/>
  <c r="O167" i="27"/>
  <c r="G190" i="27"/>
  <c r="O190" i="27"/>
  <c r="D190" i="27"/>
  <c r="F190" i="27"/>
  <c r="J190" i="27"/>
  <c r="L190" i="27"/>
  <c r="N190" i="27"/>
  <c r="D215" i="27"/>
  <c r="L215" i="27"/>
  <c r="G215" i="27"/>
  <c r="I215" i="27"/>
  <c r="O215" i="27"/>
  <c r="G236" i="27"/>
  <c r="O236" i="27"/>
  <c r="D236" i="27"/>
  <c r="F236" i="27"/>
  <c r="J236" i="27"/>
  <c r="N236" i="27"/>
  <c r="C236" i="27"/>
  <c r="C190" i="27"/>
  <c r="F215" i="27"/>
  <c r="N215" i="27"/>
</calcChain>
</file>

<file path=xl/sharedStrings.xml><?xml version="1.0" encoding="utf-8"?>
<sst xmlns="http://schemas.openxmlformats.org/spreadsheetml/2006/main" count="472" uniqueCount="120">
  <si>
    <t>СОГЛАСОВАНО:</t>
  </si>
  <si>
    <t>УТВЕРЖДАЮ:</t>
  </si>
  <si>
    <t xml:space="preserve"> (наименование учреждения)</t>
  </si>
  <si>
    <t>(Ф.И.О.  руководителя учреждения)</t>
  </si>
  <si>
    <t>«____»___________202_</t>
  </si>
  <si>
    <t>1 неделя</t>
  </si>
  <si>
    <t>День 1 понедельник</t>
  </si>
  <si>
    <t>Выход, г</t>
  </si>
  <si>
    <t>Белки, г</t>
  </si>
  <si>
    <t>Жиры, г</t>
  </si>
  <si>
    <t>Углеводы.г</t>
  </si>
  <si>
    <t>Эн. Цен, ккал.</t>
  </si>
  <si>
    <t>Витамины</t>
  </si>
  <si>
    <t>Минеральные вещества</t>
  </si>
  <si>
    <t>B1</t>
  </si>
  <si>
    <t>C</t>
  </si>
  <si>
    <t>А</t>
  </si>
  <si>
    <t>Е</t>
  </si>
  <si>
    <t>Са</t>
  </si>
  <si>
    <t>P</t>
  </si>
  <si>
    <t>Mg</t>
  </si>
  <si>
    <t>Fe</t>
  </si>
  <si>
    <t>Наименование блюда</t>
  </si>
  <si>
    <t>День 2 вторник</t>
  </si>
  <si>
    <t>№ сб. рец.</t>
  </si>
  <si>
    <t>День 3 среда</t>
  </si>
  <si>
    <t>День 4 четверг</t>
  </si>
  <si>
    <t>День 5 пятница</t>
  </si>
  <si>
    <t>2 неделя</t>
  </si>
  <si>
    <t>День 6 понедельник</t>
  </si>
  <si>
    <t>День 7 вторник</t>
  </si>
  <si>
    <t>День 8 среда</t>
  </si>
  <si>
    <t>День 9 четверг</t>
  </si>
  <si>
    <t>День 10 пятница</t>
  </si>
  <si>
    <t>При составлении меню была использована литература:</t>
  </si>
  <si>
    <t>1. Санитарно – эпидемиологические правила и нормы СанПиН 2.3/2.4.3590-20 «Санитарно – эпидемиологические требования к организации общественного питания населения».</t>
  </si>
  <si>
    <t>2. Сборник технических нормативов – Сборник рецептур на продукцию для обучающихся во всех образовательных учреждениях / Под ред. М.П. Могильного и В.А. Тутельяна. – М.: ДеЛи плюс, 2017. – 544 стр.</t>
  </si>
  <si>
    <t>Примечания: *</t>
  </si>
  <si>
    <t>Фрукты в ассортименте* в ассортименте подаются в зависимости от сезона: яблоко, мандарин, груша, банан.</t>
  </si>
  <si>
    <t>При приготовлении блюд используется йодированная соль.</t>
  </si>
  <si>
    <t>Салат из белокочанной капусты</t>
  </si>
  <si>
    <t>Рассольник ленинградский со сметаной (250/10)</t>
  </si>
  <si>
    <t>Компот из смеси с/фруктов</t>
  </si>
  <si>
    <t>Борщ с капустой и картофелем со сметаной (250/10)</t>
  </si>
  <si>
    <t>Компот из изюма</t>
  </si>
  <si>
    <t>295/332</t>
  </si>
  <si>
    <t>Котлеты рубленые из бройлер-цыплят с соусом (60/30)</t>
  </si>
  <si>
    <t>Птица, тушенная в соусе (60/30)</t>
  </si>
  <si>
    <t>Суп картофельный с крупой (рисовый)</t>
  </si>
  <si>
    <t>3. Сборникрецептур на продукцию для питания детей в дошкольных образрвательных организациях, , М. П. Могильный, В. А. Тутельян- М.: Дели Плюс,  2016, 640 стр.</t>
  </si>
  <si>
    <t>Суп картофельный с горохом</t>
  </si>
  <si>
    <t>Суп картофельный с макаронными изделиями</t>
  </si>
  <si>
    <t>Птица отварная с соусом (60/30)</t>
  </si>
  <si>
    <t>Рагу из овощей</t>
  </si>
  <si>
    <t>5. Таблицы химического состава и калорийности российских продуктов питания: Скурихин И.М., Тутельян В.А.</t>
  </si>
  <si>
    <t>6. Методические рекомендации МР 2.4.0179-20  «Рекомендации по организации питания обучающихся общеобразовательных организаций».</t>
  </si>
  <si>
    <t>Щи из свежей капусты с картофелем со сметаной 250/10</t>
  </si>
  <si>
    <t>4. Сборник рецептур блюд и типовых меню для организации питания детей школьного возраста, М.; 2021, 289 с; подготовлен Федеральная служба по надзору в сфере защиты прав потребителей и
благополучия человека (А.Ю. Попова, И.В. Брагина, И.Г. Шевкун. )</t>
  </si>
  <si>
    <t>Батон йодированный</t>
  </si>
  <si>
    <t>Итого завтрак:</t>
  </si>
  <si>
    <t>Итого обед:</t>
  </si>
  <si>
    <t>Всего за день:</t>
  </si>
  <si>
    <t>Каша молочная вязкая из риса</t>
  </si>
  <si>
    <t>Каша молочная вязкая из 
пшенной крупы</t>
  </si>
  <si>
    <t>Чай с сахаром  (200/15)</t>
  </si>
  <si>
    <t>Чай с сахаром (200/15)</t>
  </si>
  <si>
    <t>(возрастная категория: 7 - 11  лет)</t>
  </si>
  <si>
    <t>Итого полдник:</t>
  </si>
  <si>
    <t>Биточки с соусом (свинина) (60/30)</t>
  </si>
  <si>
    <t>Котлета с соусом (свинина) (60/30)</t>
  </si>
  <si>
    <t xml:space="preserve">Суп картофельный с макаронными изделиями </t>
  </si>
  <si>
    <t>Щи из свежей капусты с картоф. со сметаной (250/10)</t>
  </si>
  <si>
    <t xml:space="preserve">Плов из птицы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</si>
  <si>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Компот из свежих (замороженных) ягод</t>
  </si>
  <si>
    <t>Компот из свежих яблок</t>
  </si>
  <si>
    <t>Завтрак:</t>
  </si>
  <si>
    <t>Обед:</t>
  </si>
  <si>
    <t>Полдник:</t>
  </si>
  <si>
    <t>ТТК</t>
  </si>
  <si>
    <t>№_______от "______"____________2024</t>
  </si>
  <si>
    <t>318/331</t>
  </si>
  <si>
    <t>Филе птицы, тушенное в соусе 45/45</t>
  </si>
  <si>
    <t xml:space="preserve"> в период с 1 октября  по 1 марта овощи свежие заменяются на овощи соленые</t>
  </si>
  <si>
    <t>в период с 1 марта овощи урожая прошлого используются только после термической обработки</t>
  </si>
  <si>
    <t>Тефтели (2 вариант) 60/30 (свин.)</t>
  </si>
  <si>
    <t>288/366</t>
  </si>
  <si>
    <t>Напиток апельсиновый/лимонный</t>
  </si>
  <si>
    <t>290/366</t>
  </si>
  <si>
    <t>Хлеб ржано-пшеничный, обогащенный микронутриентами</t>
  </si>
  <si>
    <t>Каша рассытчатая гречневая</t>
  </si>
  <si>
    <t>Пюре картофельное</t>
  </si>
  <si>
    <t>Рыба, тушенная в томате с овощами</t>
  </si>
  <si>
    <t>Салат из свеклы отварной</t>
  </si>
  <si>
    <t>Макаронные изделия отварные</t>
  </si>
  <si>
    <t>Салат из моркови с яблоками</t>
  </si>
  <si>
    <t>Рис отварной</t>
  </si>
  <si>
    <t>Овощи натуральные соленые (огурцы)</t>
  </si>
  <si>
    <t>Жаркое по-домашнему (свинина)</t>
  </si>
  <si>
    <t>375/376</t>
  </si>
  <si>
    <t>Хлеб ржано-пшеничный - обогащенный микронутриентами</t>
  </si>
  <si>
    <t xml:space="preserve">268/331
</t>
  </si>
  <si>
    <t>268/331</t>
  </si>
  <si>
    <t>Меню приготавливаемых блюд двухнедельное (завтраки, обеды и полдники) для трехразового питания</t>
  </si>
  <si>
    <t>Сезон: зима</t>
  </si>
  <si>
    <t xml:space="preserve"> </t>
  </si>
  <si>
    <t xml:space="preserve">279/331
</t>
  </si>
  <si>
    <t>Винегрет овощной</t>
  </si>
  <si>
    <t>Икра кабачковая</t>
  </si>
  <si>
    <t>Приложение № ___ к Контракту</t>
  </si>
  <si>
    <t>для обучающихся по образовательным программам начального общего образования, посещающих группы продленного дня</t>
  </si>
  <si>
    <t>с родительской платой</t>
  </si>
  <si>
    <t xml:space="preserve">Каша молочная вязкая из
 овс.хл. "Геркулес" </t>
  </si>
  <si>
    <t>Каша жидкая молочная из манной крупы</t>
  </si>
  <si>
    <t>Кондитерское изделие промышленного производства (печенье)</t>
  </si>
  <si>
    <t>Кондитерское изделие промышленного производства (пряник)</t>
  </si>
  <si>
    <t>Кондитерское изделие промышленного производства (печенье овсяное)</t>
  </si>
  <si>
    <t>Кондитерское изделие промышленного производства (вафли)</t>
  </si>
  <si>
    <t>ООО "Ника-плюс"</t>
  </si>
  <si>
    <t>Фролов С.Ю.</t>
  </si>
  <si>
    <t>(наименование общеобразовательного учреждения)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</si>
</sst>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22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color theme="1"/>
      <name val="Calibri"/>
      <family val="2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164" fontId="4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" fontId="13" fillId="2" borderId="4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top"/>
    </xf>
    <xf numFmtId="164" fontId="7" fillId="0" borderId="2" xfId="0" applyNumberFormat="1" applyFont="1" applyFill="1" applyBorder="1" applyAlignment="1">
      <alignment horizontal="center" vertical="top"/>
    </xf>
    <xf numFmtId="0" fontId="7" fillId="0" borderId="0" xfId="0" applyFont="1"/>
    <xf numFmtId="0" fontId="7" fillId="0" borderId="2" xfId="0" applyFont="1" applyFill="1" applyBorder="1" applyAlignment="1">
      <alignment horizontal="centerContinuous"/>
    </xf>
    <xf numFmtId="0" fontId="17" fillId="0" borderId="0" xfId="0" applyFont="1" applyFill="1" applyBorder="1" applyAlignment="1">
      <alignment horizontal="centerContinuous"/>
    </xf>
    <xf numFmtId="1" fontId="7" fillId="0" borderId="2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Continuous" vertical="top"/>
    </xf>
    <xf numFmtId="0" fontId="7" fillId="2" borderId="2" xfId="0" applyFont="1" applyFill="1" applyBorder="1" applyAlignment="1">
      <alignment horizontal="center"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Border="1"/>
    <xf numFmtId="1" fontId="7" fillId="0" borderId="0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" fontId="11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center" shrinkToFit="1"/>
    </xf>
    <xf numFmtId="1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" fontId="9" fillId="0" borderId="11" xfId="0" applyNumberFormat="1" applyFont="1" applyFill="1" applyBorder="1" applyAlignment="1">
      <alignment horizontal="center" vertical="center" shrinkToFit="1"/>
    </xf>
    <xf numFmtId="164" fontId="9" fillId="0" borderId="11" xfId="0" applyNumberFormat="1" applyFont="1" applyFill="1" applyBorder="1" applyAlignment="1">
      <alignment horizontal="center" vertical="center" shrinkToFit="1"/>
    </xf>
    <xf numFmtId="164" fontId="11" fillId="0" borderId="11" xfId="0" applyNumberFormat="1" applyFont="1" applyFill="1" applyBorder="1" applyAlignment="1">
      <alignment horizontal="center" vertical="top" shrinkToFit="1"/>
    </xf>
    <xf numFmtId="2" fontId="10" fillId="2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7" fillId="0" borderId="2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1" xfId="0" applyFont="1" applyFill="1" applyBorder="1" applyAlignment="1"/>
    <xf numFmtId="0" fontId="0" fillId="0" borderId="0" xfId="0" applyAlignment="1"/>
    <xf numFmtId="0" fontId="7" fillId="2" borderId="2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top"/>
    </xf>
    <xf numFmtId="0" fontId="7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top"/>
    </xf>
    <xf numFmtId="0" fontId="1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3" fillId="2" borderId="8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4" fillId="2" borderId="2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8" fillId="0" borderId="2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7" fillId="0" borderId="0" xfId="0" applyFont="1" applyAlignment="1"/>
    <xf numFmtId="0" fontId="1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top"/>
    </xf>
    <xf numFmtId="0" fontId="17" fillId="0" borderId="0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horizontal="left" vertical="top"/>
    </xf>
    <xf numFmtId="2" fontId="16" fillId="0" borderId="2" xfId="0" applyNumberFormat="1" applyFont="1" applyFill="1" applyBorder="1" applyAlignment="1">
      <alignment horizontal="center" vertical="top"/>
    </xf>
    <xf numFmtId="164" fontId="16" fillId="0" borderId="2" xfId="0" applyNumberFormat="1" applyFont="1" applyFill="1" applyBorder="1" applyAlignment="1">
      <alignment horizontal="center" vertical="top"/>
    </xf>
    <xf numFmtId="0" fontId="20" fillId="0" borderId="0" xfId="0" applyFont="1"/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Continuous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18" fillId="0" borderId="0" xfId="0" applyFont="1" applyAlignment="1">
      <alignment horizontal="center" vertical="center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7" fillId="0" borderId="1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center" vertical="top"/>
    </xf>
    <xf numFmtId="2" fontId="10" fillId="0" borderId="2" xfId="0" applyNumberFormat="1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2" fontId="14" fillId="0" borderId="8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 vertical="center"/>
    </xf>
    <xf numFmtId="2" fontId="14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9"/>
  <sheetViews>
    <sheetView tabSelected="1" view="pageLayout" zoomScaleNormal="100" workbookViewId="0">
      <selection activeCell="G1" sqref="G1:G1048576"/>
    </sheetView>
  </sheetViews>
  <sheetFormatPr defaultRowHeight="15" x14ac:dyDescent="0.25"/>
  <cols>
    <col min="2" max="2" width="57.42578125" style="115" customWidth="1"/>
    <col min="3" max="3" width="10.42578125" customWidth="1"/>
    <col min="4" max="6" width="9.28515625" bestFit="1" customWidth="1"/>
    <col min="7" max="7" width="9.42578125" style="201" bestFit="1" customWidth="1"/>
  </cols>
  <sheetData>
    <row r="1" spans="1:18" x14ac:dyDescent="0.25">
      <c r="A1" s="1"/>
      <c r="B1" s="113"/>
      <c r="C1" s="1"/>
      <c r="D1" s="1"/>
      <c r="E1" s="1"/>
      <c r="F1" s="1"/>
      <c r="G1" s="1"/>
      <c r="H1" s="1"/>
      <c r="I1" s="1"/>
      <c r="J1" s="1"/>
      <c r="K1" s="157" t="s">
        <v>108</v>
      </c>
      <c r="L1" s="157"/>
      <c r="M1" s="157"/>
      <c r="N1" s="157"/>
    </row>
    <row r="2" spans="1:18" x14ac:dyDescent="0.25">
      <c r="A2" s="1"/>
      <c r="B2" s="113"/>
      <c r="C2" s="1"/>
      <c r="D2" s="1"/>
      <c r="E2" s="1"/>
      <c r="F2" s="1"/>
      <c r="G2" s="1"/>
      <c r="H2" s="1"/>
      <c r="I2" s="1"/>
      <c r="J2" s="1"/>
      <c r="K2" s="158" t="s">
        <v>79</v>
      </c>
      <c r="L2" s="158"/>
      <c r="M2" s="158"/>
      <c r="N2" s="158"/>
    </row>
    <row r="3" spans="1:18" x14ac:dyDescent="0.25">
      <c r="A3" s="1"/>
      <c r="B3" s="113" t="s">
        <v>0</v>
      </c>
      <c r="C3" s="1"/>
      <c r="D3" s="1"/>
      <c r="E3" s="1"/>
      <c r="F3" s="1"/>
      <c r="G3" s="1"/>
      <c r="H3" s="1"/>
      <c r="I3" s="1"/>
      <c r="J3" s="1"/>
      <c r="K3" s="1" t="s">
        <v>1</v>
      </c>
      <c r="L3" s="1"/>
      <c r="M3" s="1"/>
      <c r="N3" s="1"/>
    </row>
    <row r="4" spans="1:18" x14ac:dyDescent="0.25">
      <c r="A4" s="1"/>
      <c r="B4" s="11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8" x14ac:dyDescent="0.25">
      <c r="A5" s="1"/>
      <c r="B5" s="114"/>
      <c r="C5" s="2"/>
      <c r="D5" s="1"/>
      <c r="E5" s="1"/>
      <c r="F5" s="1"/>
      <c r="G5" s="1"/>
      <c r="H5" s="1"/>
      <c r="I5" s="1"/>
      <c r="J5" s="1"/>
      <c r="K5" s="160" t="s">
        <v>117</v>
      </c>
      <c r="L5" s="160"/>
      <c r="M5" s="160"/>
      <c r="N5" s="160"/>
    </row>
    <row r="6" spans="1:18" x14ac:dyDescent="0.25">
      <c r="A6" s="1"/>
      <c r="B6" s="147" t="s">
        <v>119</v>
      </c>
      <c r="C6" s="1"/>
      <c r="D6" s="1"/>
      <c r="E6" s="1"/>
      <c r="F6" s="1"/>
      <c r="G6" s="1"/>
      <c r="H6" s="1"/>
      <c r="I6" s="1"/>
      <c r="J6" s="1"/>
      <c r="K6" s="162" t="s">
        <v>2</v>
      </c>
      <c r="L6" s="162"/>
      <c r="M6" s="162"/>
      <c r="N6" s="162"/>
    </row>
    <row r="7" spans="1:18" x14ac:dyDescent="0.25">
      <c r="A7" s="1"/>
      <c r="B7" s="4"/>
      <c r="C7" s="2"/>
      <c r="D7" s="1"/>
      <c r="E7" s="1"/>
      <c r="F7" s="1"/>
      <c r="G7" s="1"/>
      <c r="H7" s="1"/>
      <c r="I7" s="1"/>
      <c r="J7" s="1"/>
      <c r="K7" s="161" t="s">
        <v>118</v>
      </c>
      <c r="L7" s="161"/>
      <c r="M7" s="161"/>
      <c r="N7" s="161"/>
    </row>
    <row r="8" spans="1:18" x14ac:dyDescent="0.25">
      <c r="A8" s="1"/>
      <c r="B8" s="147" t="s">
        <v>3</v>
      </c>
      <c r="C8" s="1"/>
      <c r="D8" s="1"/>
      <c r="E8" s="1"/>
      <c r="F8" s="1"/>
      <c r="G8" s="1"/>
      <c r="H8" s="1"/>
      <c r="I8" s="1"/>
      <c r="J8" s="1"/>
      <c r="K8" s="162" t="s">
        <v>3</v>
      </c>
      <c r="L8" s="162"/>
      <c r="M8" s="162"/>
      <c r="N8" s="162"/>
    </row>
    <row r="9" spans="1:18" x14ac:dyDescent="0.25">
      <c r="A9" s="1"/>
      <c r="B9" s="3" t="s">
        <v>4</v>
      </c>
      <c r="C9" s="1"/>
      <c r="D9" s="1"/>
      <c r="E9" s="1"/>
      <c r="F9" s="1"/>
      <c r="G9" s="1"/>
      <c r="H9" s="1"/>
      <c r="I9" s="1"/>
      <c r="J9" s="1"/>
      <c r="K9" s="3" t="s">
        <v>4</v>
      </c>
      <c r="L9" s="1"/>
      <c r="M9" s="1"/>
      <c r="N9" s="1"/>
    </row>
    <row r="11" spans="1:18" ht="14.25" customHeight="1" x14ac:dyDescent="0.25">
      <c r="A11" s="159" t="s">
        <v>102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68"/>
      <c r="Q11" s="68"/>
      <c r="R11" s="68"/>
    </row>
    <row r="12" spans="1:18" ht="14.25" customHeight="1" x14ac:dyDescent="0.25">
      <c r="A12" s="153" t="s">
        <v>109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</row>
    <row r="13" spans="1:18" ht="14.25" customHeight="1" x14ac:dyDescent="0.25">
      <c r="A13" s="153" t="s">
        <v>110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</row>
    <row r="14" spans="1:18" ht="14.25" customHeight="1" x14ac:dyDescent="0.25">
      <c r="A14" s="154" t="s">
        <v>66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</row>
    <row r="15" spans="1:18" ht="12" customHeight="1" x14ac:dyDescent="0.25">
      <c r="A15" s="155" t="s">
        <v>5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</row>
    <row r="16" spans="1:18" ht="12" customHeight="1" x14ac:dyDescent="0.25">
      <c r="A16" s="156" t="s">
        <v>103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</row>
    <row r="17" spans="1:15" ht="12" customHeight="1" x14ac:dyDescent="0.25">
      <c r="A17" s="155" t="s">
        <v>6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</row>
    <row r="18" spans="1:15" ht="12" customHeight="1" x14ac:dyDescent="0.25">
      <c r="A18" s="163" t="s">
        <v>75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</row>
    <row r="19" spans="1:15" ht="15.75" customHeight="1" x14ac:dyDescent="0.25">
      <c r="A19" s="164" t="s">
        <v>24</v>
      </c>
      <c r="B19" s="165" t="s">
        <v>22</v>
      </c>
      <c r="C19" s="164" t="s">
        <v>7</v>
      </c>
      <c r="D19" s="164" t="s">
        <v>8</v>
      </c>
      <c r="E19" s="164" t="s">
        <v>9</v>
      </c>
      <c r="F19" s="164" t="s">
        <v>10</v>
      </c>
      <c r="G19" s="164" t="s">
        <v>11</v>
      </c>
      <c r="H19" s="164" t="s">
        <v>12</v>
      </c>
      <c r="I19" s="164"/>
      <c r="J19" s="164"/>
      <c r="K19" s="164"/>
      <c r="L19" s="164" t="s">
        <v>13</v>
      </c>
      <c r="M19" s="164"/>
      <c r="N19" s="164"/>
      <c r="O19" s="164"/>
    </row>
    <row r="20" spans="1:15" ht="15.75" customHeight="1" x14ac:dyDescent="0.25">
      <c r="A20" s="164"/>
      <c r="B20" s="165"/>
      <c r="C20" s="164"/>
      <c r="D20" s="164"/>
      <c r="E20" s="164"/>
      <c r="F20" s="164"/>
      <c r="G20" s="164"/>
      <c r="H20" s="83" t="s">
        <v>14</v>
      </c>
      <c r="I20" s="83" t="s">
        <v>15</v>
      </c>
      <c r="J20" s="83" t="s">
        <v>16</v>
      </c>
      <c r="K20" s="83" t="s">
        <v>17</v>
      </c>
      <c r="L20" s="83" t="s">
        <v>18</v>
      </c>
      <c r="M20" s="83" t="s">
        <v>19</v>
      </c>
      <c r="N20" s="83" t="s">
        <v>20</v>
      </c>
      <c r="O20" s="83" t="s">
        <v>21</v>
      </c>
    </row>
    <row r="21" spans="1:15" ht="15.75" customHeight="1" x14ac:dyDescent="0.25">
      <c r="A21" s="65">
        <v>174</v>
      </c>
      <c r="B21" s="51" t="s">
        <v>62</v>
      </c>
      <c r="C21" s="49">
        <v>150</v>
      </c>
      <c r="D21" s="49">
        <v>4.4400000000000004</v>
      </c>
      <c r="E21" s="49">
        <v>2.7</v>
      </c>
      <c r="F21" s="49">
        <v>32.119999999999997</v>
      </c>
      <c r="G21" s="49">
        <v>171</v>
      </c>
      <c r="H21" s="49">
        <v>4.4999999999999998E-2</v>
      </c>
      <c r="I21" s="53">
        <v>0.72</v>
      </c>
      <c r="J21" s="49">
        <v>1.0999999999999999E-2</v>
      </c>
      <c r="K21" s="53">
        <v>0.09</v>
      </c>
      <c r="L21" s="49">
        <v>96.203000000000003</v>
      </c>
      <c r="M21" s="53">
        <v>115.83</v>
      </c>
      <c r="N21" s="49">
        <v>27.344999999999999</v>
      </c>
      <c r="O21" s="49">
        <v>0.435</v>
      </c>
    </row>
    <row r="22" spans="1:15" ht="15.75" customHeight="1" x14ac:dyDescent="0.25">
      <c r="A22" s="50"/>
      <c r="B22" s="51" t="s">
        <v>58</v>
      </c>
      <c r="C22" s="49">
        <v>18</v>
      </c>
      <c r="D22" s="47">
        <v>1.39</v>
      </c>
      <c r="E22" s="47">
        <v>0.32</v>
      </c>
      <c r="F22" s="47">
        <v>6.46</v>
      </c>
      <c r="G22" s="9">
        <v>33</v>
      </c>
      <c r="H22" s="48">
        <v>1.2999999999999999E-2</v>
      </c>
      <c r="I22" s="48">
        <v>0</v>
      </c>
      <c r="J22" s="48">
        <v>0</v>
      </c>
      <c r="K22" s="48">
        <v>0.2</v>
      </c>
      <c r="L22" s="48">
        <v>2.2799999999999998</v>
      </c>
      <c r="M22" s="48">
        <v>7.8</v>
      </c>
      <c r="N22" s="48">
        <v>1.56</v>
      </c>
      <c r="O22" s="48">
        <v>0.14399999999999999</v>
      </c>
    </row>
    <row r="23" spans="1:15" ht="15.75" customHeight="1" x14ac:dyDescent="0.25">
      <c r="A23" s="109" t="s">
        <v>98</v>
      </c>
      <c r="B23" s="78" t="s">
        <v>64</v>
      </c>
      <c r="C23" s="44">
        <v>215</v>
      </c>
      <c r="D23" s="9">
        <v>7.0000000000000007E-2</v>
      </c>
      <c r="E23" s="9">
        <v>0.02</v>
      </c>
      <c r="F23" s="9">
        <v>15</v>
      </c>
      <c r="G23" s="9">
        <v>60</v>
      </c>
      <c r="H23" s="18">
        <v>0</v>
      </c>
      <c r="I23" s="18">
        <v>0.03</v>
      </c>
      <c r="J23" s="18">
        <v>0</v>
      </c>
      <c r="K23" s="18">
        <v>0</v>
      </c>
      <c r="L23" s="18">
        <v>11.1</v>
      </c>
      <c r="M23" s="18">
        <v>2.8</v>
      </c>
      <c r="N23" s="18">
        <v>1.4</v>
      </c>
      <c r="O23" s="18">
        <v>0.28000000000000003</v>
      </c>
    </row>
    <row r="24" spans="1:15" ht="15.75" customHeight="1" x14ac:dyDescent="0.25">
      <c r="A24" s="49"/>
      <c r="B24" s="51" t="s">
        <v>59</v>
      </c>
      <c r="C24" s="60">
        <f t="shared" ref="C24:O24" si="0">SUM(C21:C23)</f>
        <v>383</v>
      </c>
      <c r="D24" s="61">
        <f t="shared" si="0"/>
        <v>5.9</v>
      </c>
      <c r="E24" s="61">
        <f t="shared" si="0"/>
        <v>3.04</v>
      </c>
      <c r="F24" s="61">
        <f t="shared" si="0"/>
        <v>53.58</v>
      </c>
      <c r="G24" s="190">
        <f t="shared" si="0"/>
        <v>264</v>
      </c>
      <c r="H24" s="62">
        <f t="shared" si="0"/>
        <v>5.7999999999999996E-2</v>
      </c>
      <c r="I24" s="62">
        <f t="shared" si="0"/>
        <v>0.75</v>
      </c>
      <c r="J24" s="62">
        <f t="shared" si="0"/>
        <v>1.0999999999999999E-2</v>
      </c>
      <c r="K24" s="62">
        <f t="shared" si="0"/>
        <v>0.29000000000000004</v>
      </c>
      <c r="L24" s="62">
        <f t="shared" si="0"/>
        <v>109.583</v>
      </c>
      <c r="M24" s="62">
        <f t="shared" si="0"/>
        <v>126.42999999999999</v>
      </c>
      <c r="N24" s="62">
        <f t="shared" si="0"/>
        <v>30.304999999999996</v>
      </c>
      <c r="O24" s="62">
        <f t="shared" si="0"/>
        <v>0.85899999999999999</v>
      </c>
    </row>
    <row r="25" spans="1:15" ht="12" customHeight="1" x14ac:dyDescent="0.25">
      <c r="A25" s="169" t="s">
        <v>76</v>
      </c>
      <c r="B25" s="169"/>
      <c r="C25" s="169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</row>
    <row r="26" spans="1:15" ht="15.75" customHeight="1" x14ac:dyDescent="0.25">
      <c r="A26" s="101">
        <v>45</v>
      </c>
      <c r="B26" s="116" t="s">
        <v>40</v>
      </c>
      <c r="C26" s="15">
        <v>60</v>
      </c>
      <c r="D26" s="23">
        <v>0.79</v>
      </c>
      <c r="E26" s="23">
        <v>1.95</v>
      </c>
      <c r="F26" s="23">
        <v>4.18</v>
      </c>
      <c r="G26" s="23">
        <v>38.24</v>
      </c>
      <c r="H26" s="90">
        <v>0.01</v>
      </c>
      <c r="I26" s="90">
        <v>10.26</v>
      </c>
      <c r="J26" s="90">
        <v>0</v>
      </c>
      <c r="K26" s="90">
        <v>5.03</v>
      </c>
      <c r="L26" s="90">
        <v>14.98</v>
      </c>
      <c r="M26" s="90">
        <v>16.98</v>
      </c>
      <c r="N26" s="90">
        <v>9.0500000000000007</v>
      </c>
      <c r="O26" s="90">
        <v>0.28000000000000003</v>
      </c>
    </row>
    <row r="27" spans="1:15" ht="15.75" customHeight="1" x14ac:dyDescent="0.25">
      <c r="A27" s="94">
        <v>96</v>
      </c>
      <c r="B27" s="117" t="s">
        <v>41</v>
      </c>
      <c r="C27" s="94">
        <v>260</v>
      </c>
      <c r="D27" s="7">
        <v>2.2799999999999998</v>
      </c>
      <c r="E27" s="7">
        <v>6.59</v>
      </c>
      <c r="F27" s="7">
        <v>15.84</v>
      </c>
      <c r="G27" s="77">
        <v>137.43</v>
      </c>
      <c r="H27" s="95">
        <v>9.2999999999999999E-2</v>
      </c>
      <c r="I27" s="95">
        <v>8.42</v>
      </c>
      <c r="J27" s="95">
        <v>0.01</v>
      </c>
      <c r="K27" s="95">
        <v>2.3530000000000002</v>
      </c>
      <c r="L27" s="95">
        <v>37.950000000000003</v>
      </c>
      <c r="M27" s="95">
        <v>62.83</v>
      </c>
      <c r="N27" s="95">
        <v>25.08</v>
      </c>
      <c r="O27" s="95">
        <v>0.95</v>
      </c>
    </row>
    <row r="28" spans="1:15" ht="15.75" customHeight="1" x14ac:dyDescent="0.25">
      <c r="A28" s="66" t="s">
        <v>104</v>
      </c>
      <c r="B28" s="118" t="s">
        <v>72</v>
      </c>
      <c r="C28" s="67">
        <v>160</v>
      </c>
      <c r="D28" s="97">
        <v>16</v>
      </c>
      <c r="E28" s="97">
        <v>14.78</v>
      </c>
      <c r="F28" s="97">
        <v>26.76</v>
      </c>
      <c r="G28" s="191">
        <v>304</v>
      </c>
      <c r="H28" s="96">
        <v>0.2</v>
      </c>
      <c r="I28" s="96">
        <v>0.41</v>
      </c>
      <c r="J28" s="96">
        <v>4.8000000000000001E-2</v>
      </c>
      <c r="K28" s="96">
        <v>0.51</v>
      </c>
      <c r="L28" s="96">
        <v>34.200000000000003</v>
      </c>
      <c r="M28" s="96">
        <v>156.1</v>
      </c>
      <c r="N28" s="96">
        <v>34.200000000000003</v>
      </c>
      <c r="O28" s="96">
        <v>1.45</v>
      </c>
    </row>
    <row r="29" spans="1:15" ht="15.75" customHeight="1" x14ac:dyDescent="0.25">
      <c r="A29" s="101">
        <v>349</v>
      </c>
      <c r="B29" s="119" t="s">
        <v>42</v>
      </c>
      <c r="C29" s="15">
        <v>200</v>
      </c>
      <c r="D29" s="9">
        <v>0.66</v>
      </c>
      <c r="E29" s="9">
        <v>0.09</v>
      </c>
      <c r="F29" s="9">
        <v>32.01</v>
      </c>
      <c r="G29" s="9">
        <v>132.80000000000001</v>
      </c>
      <c r="H29" s="18">
        <v>0.02</v>
      </c>
      <c r="I29" s="18">
        <v>0.73</v>
      </c>
      <c r="J29" s="18">
        <v>0</v>
      </c>
      <c r="K29" s="18">
        <v>0.51</v>
      </c>
      <c r="L29" s="18">
        <v>32.479999999999997</v>
      </c>
      <c r="M29" s="18">
        <v>23.44</v>
      </c>
      <c r="N29" s="18">
        <v>17.46</v>
      </c>
      <c r="O29" s="18">
        <v>0.7</v>
      </c>
    </row>
    <row r="30" spans="1:15" ht="15.75" customHeight="1" x14ac:dyDescent="0.25">
      <c r="A30" s="72"/>
      <c r="B30" s="120" t="s">
        <v>88</v>
      </c>
      <c r="C30" s="89">
        <v>40</v>
      </c>
      <c r="D30" s="98">
        <v>4.8</v>
      </c>
      <c r="E30" s="98">
        <v>0.52</v>
      </c>
      <c r="F30" s="98">
        <v>22.2</v>
      </c>
      <c r="G30" s="192">
        <v>103</v>
      </c>
      <c r="H30" s="90">
        <v>6.3E-2</v>
      </c>
      <c r="I30" s="90">
        <v>0</v>
      </c>
      <c r="J30" s="90">
        <v>0</v>
      </c>
      <c r="K30" s="90">
        <v>0</v>
      </c>
      <c r="L30" s="90">
        <v>10.92</v>
      </c>
      <c r="M30" s="90">
        <v>34.86</v>
      </c>
      <c r="N30" s="90">
        <v>14.7</v>
      </c>
      <c r="O30" s="90">
        <v>0.67</v>
      </c>
    </row>
    <row r="31" spans="1:15" ht="15.75" customHeight="1" x14ac:dyDescent="0.25">
      <c r="A31" s="16"/>
      <c r="B31" s="112" t="s">
        <v>60</v>
      </c>
      <c r="C31" s="13">
        <f t="shared" ref="C31:O31" si="1">SUM(C26:C30)</f>
        <v>720</v>
      </c>
      <c r="D31" s="9">
        <f t="shared" si="1"/>
        <v>24.53</v>
      </c>
      <c r="E31" s="9">
        <f t="shared" si="1"/>
        <v>23.93</v>
      </c>
      <c r="F31" s="9">
        <f t="shared" si="1"/>
        <v>100.99</v>
      </c>
      <c r="G31" s="9">
        <f t="shared" si="1"/>
        <v>715.47</v>
      </c>
      <c r="H31" s="18">
        <f t="shared" si="1"/>
        <v>0.38600000000000001</v>
      </c>
      <c r="I31" s="18">
        <f t="shared" si="1"/>
        <v>19.82</v>
      </c>
      <c r="J31" s="18">
        <f t="shared" si="1"/>
        <v>5.8000000000000003E-2</v>
      </c>
      <c r="K31" s="18">
        <f t="shared" si="1"/>
        <v>8.4030000000000005</v>
      </c>
      <c r="L31" s="18">
        <f t="shared" si="1"/>
        <v>130.53</v>
      </c>
      <c r="M31" s="18">
        <f t="shared" si="1"/>
        <v>294.21000000000004</v>
      </c>
      <c r="N31" s="18">
        <f t="shared" si="1"/>
        <v>100.49</v>
      </c>
      <c r="O31" s="18">
        <f t="shared" si="1"/>
        <v>4.05</v>
      </c>
    </row>
    <row r="32" spans="1:15" ht="12" customHeight="1" x14ac:dyDescent="0.25">
      <c r="A32" s="167" t="s">
        <v>77</v>
      </c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8"/>
    </row>
    <row r="33" spans="1:15" ht="15.75" customHeight="1" x14ac:dyDescent="0.25">
      <c r="A33" s="100"/>
      <c r="B33" s="121" t="s">
        <v>113</v>
      </c>
      <c r="C33" s="100">
        <v>30</v>
      </c>
      <c r="D33" s="61">
        <v>1.9</v>
      </c>
      <c r="E33" s="60">
        <v>5</v>
      </c>
      <c r="F33" s="60">
        <v>20.6</v>
      </c>
      <c r="G33" s="100">
        <v>135.30000000000001</v>
      </c>
      <c r="H33" s="62">
        <v>0.03</v>
      </c>
      <c r="I33" s="62">
        <v>0</v>
      </c>
      <c r="J33" s="60">
        <v>0.04</v>
      </c>
      <c r="K33" s="60">
        <v>0.3</v>
      </c>
      <c r="L33" s="60">
        <v>6.9</v>
      </c>
      <c r="M33" s="60">
        <v>19.5</v>
      </c>
      <c r="N33" s="60">
        <v>3</v>
      </c>
      <c r="O33" s="60">
        <v>0.24</v>
      </c>
    </row>
    <row r="34" spans="1:15" ht="15.75" customHeight="1" x14ac:dyDescent="0.25">
      <c r="A34" s="109" t="s">
        <v>98</v>
      </c>
      <c r="B34" s="51" t="s">
        <v>64</v>
      </c>
      <c r="C34" s="49">
        <v>215</v>
      </c>
      <c r="D34" s="9">
        <v>7.0000000000000007E-2</v>
      </c>
      <c r="E34" s="9">
        <v>0.02</v>
      </c>
      <c r="F34" s="9">
        <v>15</v>
      </c>
      <c r="G34" s="9">
        <v>60</v>
      </c>
      <c r="H34" s="18">
        <v>0</v>
      </c>
      <c r="I34" s="18">
        <v>0.03</v>
      </c>
      <c r="J34" s="18">
        <v>0</v>
      </c>
      <c r="K34" s="18">
        <v>0</v>
      </c>
      <c r="L34" s="18">
        <v>11.1</v>
      </c>
      <c r="M34" s="18">
        <v>2.8</v>
      </c>
      <c r="N34" s="18">
        <v>1.4</v>
      </c>
      <c r="O34" s="18">
        <v>0.28000000000000003</v>
      </c>
    </row>
    <row r="35" spans="1:15" ht="15.75" customHeight="1" x14ac:dyDescent="0.25">
      <c r="A35" s="16"/>
      <c r="B35" s="112" t="s">
        <v>67</v>
      </c>
      <c r="C35" s="13">
        <f t="shared" ref="C35:O35" si="2">SUM(C33:C34)</f>
        <v>245</v>
      </c>
      <c r="D35" s="69">
        <f t="shared" si="2"/>
        <v>1.97</v>
      </c>
      <c r="E35" s="69">
        <f t="shared" si="2"/>
        <v>5.0199999999999996</v>
      </c>
      <c r="F35" s="69">
        <f t="shared" si="2"/>
        <v>35.6</v>
      </c>
      <c r="G35" s="69">
        <f t="shared" si="2"/>
        <v>195.3</v>
      </c>
      <c r="H35" s="70">
        <f t="shared" si="2"/>
        <v>0.03</v>
      </c>
      <c r="I35" s="70">
        <f t="shared" si="2"/>
        <v>0.03</v>
      </c>
      <c r="J35" s="70">
        <f t="shared" si="2"/>
        <v>0.04</v>
      </c>
      <c r="K35" s="70">
        <f t="shared" si="2"/>
        <v>0.3</v>
      </c>
      <c r="L35" s="70">
        <f t="shared" si="2"/>
        <v>18</v>
      </c>
      <c r="M35" s="70">
        <f t="shared" si="2"/>
        <v>22.3</v>
      </c>
      <c r="N35" s="70">
        <f t="shared" si="2"/>
        <v>4.4000000000000004</v>
      </c>
      <c r="O35" s="70">
        <f t="shared" si="2"/>
        <v>0.52</v>
      </c>
    </row>
    <row r="36" spans="1:15" ht="15.75" customHeight="1" x14ac:dyDescent="0.25">
      <c r="A36" s="16"/>
      <c r="B36" s="122" t="s">
        <v>61</v>
      </c>
      <c r="C36" s="13">
        <f t="shared" ref="C36:O36" si="3">C24+C31+C35</f>
        <v>1348</v>
      </c>
      <c r="D36" s="9">
        <f t="shared" si="3"/>
        <v>32.4</v>
      </c>
      <c r="E36" s="9">
        <f t="shared" si="3"/>
        <v>31.99</v>
      </c>
      <c r="F36" s="9">
        <f t="shared" si="3"/>
        <v>190.17</v>
      </c>
      <c r="G36" s="9">
        <f t="shared" si="3"/>
        <v>1174.77</v>
      </c>
      <c r="H36" s="18">
        <f t="shared" si="3"/>
        <v>0.47399999999999998</v>
      </c>
      <c r="I36" s="18">
        <f t="shared" si="3"/>
        <v>20.6</v>
      </c>
      <c r="J36" s="18">
        <f t="shared" si="3"/>
        <v>0.10900000000000001</v>
      </c>
      <c r="K36" s="18">
        <f t="shared" si="3"/>
        <v>8.9930000000000021</v>
      </c>
      <c r="L36" s="18">
        <f t="shared" si="3"/>
        <v>258.113</v>
      </c>
      <c r="M36" s="18">
        <f t="shared" si="3"/>
        <v>442.94000000000005</v>
      </c>
      <c r="N36" s="18">
        <f t="shared" si="3"/>
        <v>135.19499999999999</v>
      </c>
      <c r="O36" s="18">
        <f t="shared" si="3"/>
        <v>5.4290000000000003</v>
      </c>
    </row>
    <row r="37" spans="1:15" ht="12" customHeight="1" x14ac:dyDescent="0.25">
      <c r="A37" s="155" t="s">
        <v>23</v>
      </c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</row>
    <row r="38" spans="1:15" ht="12" customHeight="1" x14ac:dyDescent="0.25">
      <c r="A38" s="170" t="s">
        <v>75</v>
      </c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</row>
    <row r="39" spans="1:15" ht="15.75" customHeight="1" x14ac:dyDescent="0.25">
      <c r="A39" s="171" t="s">
        <v>24</v>
      </c>
      <c r="B39" s="165" t="s">
        <v>22</v>
      </c>
      <c r="C39" s="164" t="s">
        <v>7</v>
      </c>
      <c r="D39" s="164" t="s">
        <v>8</v>
      </c>
      <c r="E39" s="164" t="s">
        <v>9</v>
      </c>
      <c r="F39" s="164" t="s">
        <v>10</v>
      </c>
      <c r="G39" s="164" t="s">
        <v>11</v>
      </c>
      <c r="H39" s="164" t="s">
        <v>12</v>
      </c>
      <c r="I39" s="164"/>
      <c r="J39" s="164"/>
      <c r="K39" s="164"/>
      <c r="L39" s="164" t="s">
        <v>13</v>
      </c>
      <c r="M39" s="164"/>
      <c r="N39" s="164"/>
      <c r="O39" s="164"/>
    </row>
    <row r="40" spans="1:15" ht="15.75" customHeight="1" x14ac:dyDescent="0.25">
      <c r="A40" s="172"/>
      <c r="B40" s="165"/>
      <c r="C40" s="164"/>
      <c r="D40" s="164"/>
      <c r="E40" s="164"/>
      <c r="F40" s="164"/>
      <c r="G40" s="164"/>
      <c r="H40" s="83" t="s">
        <v>14</v>
      </c>
      <c r="I40" s="83" t="s">
        <v>15</v>
      </c>
      <c r="J40" s="83" t="s">
        <v>16</v>
      </c>
      <c r="K40" s="83" t="s">
        <v>17</v>
      </c>
      <c r="L40" s="83" t="s">
        <v>18</v>
      </c>
      <c r="M40" s="83" t="s">
        <v>19</v>
      </c>
      <c r="N40" s="83" t="s">
        <v>20</v>
      </c>
      <c r="O40" s="83" t="s">
        <v>21</v>
      </c>
    </row>
    <row r="41" spans="1:15" ht="15.75" customHeight="1" x14ac:dyDescent="0.25">
      <c r="A41" s="65">
        <v>173</v>
      </c>
      <c r="B41" s="51" t="s">
        <v>63</v>
      </c>
      <c r="C41" s="49">
        <v>150</v>
      </c>
      <c r="D41" s="49">
        <v>5.67</v>
      </c>
      <c r="E41" s="49">
        <v>6.92</v>
      </c>
      <c r="F41" s="49">
        <v>27.58</v>
      </c>
      <c r="G41" s="49">
        <v>195</v>
      </c>
      <c r="H41" s="49">
        <v>0.105</v>
      </c>
      <c r="I41" s="49">
        <v>0</v>
      </c>
      <c r="J41" s="49">
        <v>7.0999999999999994E-2</v>
      </c>
      <c r="K41" s="49">
        <v>0.16800000000000001</v>
      </c>
      <c r="L41" s="49">
        <v>142.392</v>
      </c>
      <c r="M41" s="49">
        <v>140.417</v>
      </c>
      <c r="N41" s="49">
        <v>25.574999999999999</v>
      </c>
      <c r="O41" s="49">
        <v>1.74</v>
      </c>
    </row>
    <row r="42" spans="1:15" ht="15.75" customHeight="1" x14ac:dyDescent="0.25">
      <c r="A42" s="50"/>
      <c r="B42" s="51" t="s">
        <v>58</v>
      </c>
      <c r="C42" s="49">
        <v>18</v>
      </c>
      <c r="D42" s="47">
        <v>1.39</v>
      </c>
      <c r="E42" s="47">
        <v>0.32</v>
      </c>
      <c r="F42" s="47">
        <v>6.46</v>
      </c>
      <c r="G42" s="9">
        <v>33</v>
      </c>
      <c r="H42" s="48">
        <v>1.2999999999999999E-2</v>
      </c>
      <c r="I42" s="48">
        <v>0</v>
      </c>
      <c r="J42" s="48">
        <v>0</v>
      </c>
      <c r="K42" s="48">
        <v>0.2</v>
      </c>
      <c r="L42" s="48">
        <v>2.2799999999999998</v>
      </c>
      <c r="M42" s="48">
        <v>7.8</v>
      </c>
      <c r="N42" s="48">
        <v>1.56</v>
      </c>
      <c r="O42" s="48">
        <v>0.14399999999999999</v>
      </c>
    </row>
    <row r="43" spans="1:15" ht="15.75" customHeight="1" x14ac:dyDescent="0.25">
      <c r="A43" s="109" t="s">
        <v>98</v>
      </c>
      <c r="B43" s="78" t="s">
        <v>64</v>
      </c>
      <c r="C43" s="44">
        <v>215</v>
      </c>
      <c r="D43" s="9">
        <v>7.0000000000000007E-2</v>
      </c>
      <c r="E43" s="9">
        <v>0.02</v>
      </c>
      <c r="F43" s="9">
        <v>15</v>
      </c>
      <c r="G43" s="9">
        <v>60</v>
      </c>
      <c r="H43" s="18">
        <v>0</v>
      </c>
      <c r="I43" s="18">
        <v>0.03</v>
      </c>
      <c r="J43" s="18">
        <v>0</v>
      </c>
      <c r="K43" s="18">
        <v>0</v>
      </c>
      <c r="L43" s="18">
        <v>11.1</v>
      </c>
      <c r="M43" s="18">
        <v>2.8</v>
      </c>
      <c r="N43" s="18">
        <v>1.4</v>
      </c>
      <c r="O43" s="18">
        <v>0.28000000000000003</v>
      </c>
    </row>
    <row r="44" spans="1:15" ht="15.75" customHeight="1" x14ac:dyDescent="0.25">
      <c r="A44" s="60"/>
      <c r="B44" s="50" t="s">
        <v>59</v>
      </c>
      <c r="C44" s="45">
        <f t="shared" ref="C44:O44" si="4">SUM(C41:C43)</f>
        <v>383</v>
      </c>
      <c r="D44" s="45">
        <f t="shared" si="4"/>
        <v>7.13</v>
      </c>
      <c r="E44" s="45">
        <f t="shared" si="4"/>
        <v>7.26</v>
      </c>
      <c r="F44" s="45">
        <f t="shared" si="4"/>
        <v>49.04</v>
      </c>
      <c r="G44" s="193">
        <f t="shared" si="4"/>
        <v>288</v>
      </c>
      <c r="H44" s="45">
        <f t="shared" si="4"/>
        <v>0.11799999999999999</v>
      </c>
      <c r="I44" s="45">
        <f t="shared" si="4"/>
        <v>0.03</v>
      </c>
      <c r="J44" s="45">
        <f t="shared" si="4"/>
        <v>7.0999999999999994E-2</v>
      </c>
      <c r="K44" s="45">
        <f t="shared" si="4"/>
        <v>0.36799999999999999</v>
      </c>
      <c r="L44" s="45">
        <f t="shared" si="4"/>
        <v>155.77199999999999</v>
      </c>
      <c r="M44" s="45">
        <f t="shared" si="4"/>
        <v>151.01700000000002</v>
      </c>
      <c r="N44" s="45">
        <f t="shared" si="4"/>
        <v>28.534999999999997</v>
      </c>
      <c r="O44" s="45">
        <f t="shared" si="4"/>
        <v>2.1639999999999997</v>
      </c>
    </row>
    <row r="45" spans="1:15" ht="12" customHeight="1" x14ac:dyDescent="0.25">
      <c r="A45" s="166" t="s">
        <v>76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</row>
    <row r="46" spans="1:15" ht="15.75" customHeight="1" x14ac:dyDescent="0.25">
      <c r="A46" s="5">
        <v>67</v>
      </c>
      <c r="B46" s="123" t="s">
        <v>106</v>
      </c>
      <c r="C46" s="10">
        <v>60</v>
      </c>
      <c r="D46" s="102">
        <v>0.66</v>
      </c>
      <c r="E46" s="102">
        <v>6</v>
      </c>
      <c r="F46" s="102">
        <v>4</v>
      </c>
      <c r="G46" s="102">
        <v>75</v>
      </c>
      <c r="H46" s="17">
        <v>3.5999999999999997E-2</v>
      </c>
      <c r="I46" s="17">
        <v>10.5</v>
      </c>
      <c r="J46" s="17">
        <v>0</v>
      </c>
      <c r="K46" s="17">
        <v>0.42</v>
      </c>
      <c r="L46" s="17">
        <v>8.4</v>
      </c>
      <c r="M46" s="17">
        <v>15.6</v>
      </c>
      <c r="N46" s="17">
        <v>12</v>
      </c>
      <c r="O46" s="17">
        <v>0.54</v>
      </c>
    </row>
    <row r="47" spans="1:15" ht="15.75" customHeight="1" x14ac:dyDescent="0.25">
      <c r="A47" s="6">
        <v>82</v>
      </c>
      <c r="B47" s="124" t="s">
        <v>43</v>
      </c>
      <c r="C47" s="11">
        <v>260</v>
      </c>
      <c r="D47" s="7">
        <v>2.06</v>
      </c>
      <c r="E47" s="7">
        <v>6.42</v>
      </c>
      <c r="F47" s="7">
        <v>11.29</v>
      </c>
      <c r="G47" s="77">
        <v>119.95</v>
      </c>
      <c r="H47" s="17">
        <v>5.2999999999999999E-2</v>
      </c>
      <c r="I47" s="17">
        <v>10.72</v>
      </c>
      <c r="J47" s="17">
        <v>0.01</v>
      </c>
      <c r="K47" s="17">
        <v>2.403</v>
      </c>
      <c r="L47" s="17">
        <v>58.53</v>
      </c>
      <c r="M47" s="17">
        <v>55.506</v>
      </c>
      <c r="N47" s="17">
        <v>27.03</v>
      </c>
      <c r="O47" s="17">
        <v>1.25</v>
      </c>
    </row>
    <row r="48" spans="1:15" ht="15.75" customHeight="1" x14ac:dyDescent="0.25">
      <c r="A48" s="72" t="s">
        <v>105</v>
      </c>
      <c r="B48" s="125" t="s">
        <v>84</v>
      </c>
      <c r="C48" s="28">
        <v>90</v>
      </c>
      <c r="D48" s="29">
        <v>6.61</v>
      </c>
      <c r="E48" s="29">
        <v>15.11</v>
      </c>
      <c r="F48" s="29">
        <v>10.210000000000001</v>
      </c>
      <c r="G48" s="23">
        <v>206.98</v>
      </c>
      <c r="H48" s="30">
        <v>0.187</v>
      </c>
      <c r="I48" s="30">
        <v>0.65100000000000002</v>
      </c>
      <c r="J48" s="30">
        <v>0.01</v>
      </c>
      <c r="K48" s="30">
        <v>2.0019999999999998</v>
      </c>
      <c r="L48" s="30">
        <v>15.77</v>
      </c>
      <c r="M48" s="30">
        <v>79.59</v>
      </c>
      <c r="N48" s="30">
        <v>15.365</v>
      </c>
      <c r="O48" s="30">
        <v>0.8</v>
      </c>
    </row>
    <row r="49" spans="1:15" ht="15.75" customHeight="1" x14ac:dyDescent="0.25">
      <c r="A49" s="5">
        <v>302</v>
      </c>
      <c r="B49" s="123" t="s">
        <v>89</v>
      </c>
      <c r="C49" s="15">
        <v>150</v>
      </c>
      <c r="D49" s="9">
        <v>8.6</v>
      </c>
      <c r="E49" s="9">
        <v>6.09</v>
      </c>
      <c r="F49" s="9">
        <v>38.64</v>
      </c>
      <c r="G49" s="9">
        <v>243.75</v>
      </c>
      <c r="H49" s="18">
        <v>0.21</v>
      </c>
      <c r="I49" s="18">
        <v>0</v>
      </c>
      <c r="J49" s="18">
        <v>0</v>
      </c>
      <c r="K49" s="18">
        <v>0.61</v>
      </c>
      <c r="L49" s="18">
        <v>14.82</v>
      </c>
      <c r="M49" s="18">
        <v>203.93</v>
      </c>
      <c r="N49" s="18">
        <v>135.83000000000001</v>
      </c>
      <c r="O49" s="18">
        <v>4.46</v>
      </c>
    </row>
    <row r="50" spans="1:15" ht="15.75" customHeight="1" x14ac:dyDescent="0.25">
      <c r="A50" s="73">
        <v>342</v>
      </c>
      <c r="B50" s="126" t="s">
        <v>74</v>
      </c>
      <c r="C50" s="19">
        <v>200</v>
      </c>
      <c r="D50" s="20">
        <v>0.16</v>
      </c>
      <c r="E50" s="20">
        <v>0.16</v>
      </c>
      <c r="F50" s="20">
        <v>27.88</v>
      </c>
      <c r="G50" s="20">
        <v>114.6</v>
      </c>
      <c r="H50" s="21">
        <v>1.2E-2</v>
      </c>
      <c r="I50" s="21">
        <v>0.9</v>
      </c>
      <c r="J50" s="21">
        <v>0</v>
      </c>
      <c r="K50" s="21">
        <v>0.16</v>
      </c>
      <c r="L50" s="21">
        <v>14.18</v>
      </c>
      <c r="M50" s="21">
        <v>4.4000000000000004</v>
      </c>
      <c r="N50" s="21">
        <v>5.14</v>
      </c>
      <c r="O50" s="21">
        <v>0.95</v>
      </c>
    </row>
    <row r="51" spans="1:15" ht="15.75" customHeight="1" x14ac:dyDescent="0.25">
      <c r="A51" s="72"/>
      <c r="B51" s="120" t="s">
        <v>88</v>
      </c>
      <c r="C51" s="89">
        <v>40</v>
      </c>
      <c r="D51" s="98">
        <v>4.8</v>
      </c>
      <c r="E51" s="98">
        <v>0.52</v>
      </c>
      <c r="F51" s="98">
        <v>22.2</v>
      </c>
      <c r="G51" s="192">
        <v>103</v>
      </c>
      <c r="H51" s="90">
        <v>6.3E-2</v>
      </c>
      <c r="I51" s="90">
        <v>0</v>
      </c>
      <c r="J51" s="90">
        <v>0</v>
      </c>
      <c r="K51" s="90">
        <v>0</v>
      </c>
      <c r="L51" s="90">
        <v>10.92</v>
      </c>
      <c r="M51" s="90">
        <v>34.86</v>
      </c>
      <c r="N51" s="90">
        <v>14.7</v>
      </c>
      <c r="O51" s="90">
        <v>0.67</v>
      </c>
    </row>
    <row r="52" spans="1:15" ht="15.75" customHeight="1" x14ac:dyDescent="0.25">
      <c r="A52" s="16"/>
      <c r="B52" s="51" t="s">
        <v>60</v>
      </c>
      <c r="C52" s="13">
        <f>SUM(C46:C51)</f>
        <v>800</v>
      </c>
      <c r="D52" s="69">
        <f t="shared" ref="D52:O52" si="5">SUM(D46:D51)</f>
        <v>22.89</v>
      </c>
      <c r="E52" s="69">
        <f t="shared" si="5"/>
        <v>34.300000000000004</v>
      </c>
      <c r="F52" s="69">
        <f t="shared" si="5"/>
        <v>114.22</v>
      </c>
      <c r="G52" s="69">
        <f t="shared" si="5"/>
        <v>863.28</v>
      </c>
      <c r="H52" s="70">
        <f t="shared" si="5"/>
        <v>0.56099999999999994</v>
      </c>
      <c r="I52" s="70">
        <f t="shared" si="5"/>
        <v>22.770999999999997</v>
      </c>
      <c r="J52" s="70">
        <f t="shared" si="5"/>
        <v>0.02</v>
      </c>
      <c r="K52" s="70">
        <f t="shared" si="5"/>
        <v>5.5949999999999998</v>
      </c>
      <c r="L52" s="70">
        <f t="shared" si="5"/>
        <v>122.62000000000002</v>
      </c>
      <c r="M52" s="70">
        <f t="shared" si="5"/>
        <v>393.88599999999997</v>
      </c>
      <c r="N52" s="70">
        <f t="shared" si="5"/>
        <v>210.065</v>
      </c>
      <c r="O52" s="70">
        <f t="shared" si="5"/>
        <v>8.67</v>
      </c>
    </row>
    <row r="53" spans="1:15" ht="15.75" customHeight="1" x14ac:dyDescent="0.25">
      <c r="A53" s="167" t="s">
        <v>77</v>
      </c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8"/>
    </row>
    <row r="54" spans="1:15" ht="15.75" customHeight="1" x14ac:dyDescent="0.25">
      <c r="A54" s="100"/>
      <c r="B54" s="121" t="s">
        <v>114</v>
      </c>
      <c r="C54" s="100">
        <v>30</v>
      </c>
      <c r="D54" s="61">
        <v>1.6</v>
      </c>
      <c r="E54" s="60">
        <v>1.6</v>
      </c>
      <c r="F54" s="60">
        <v>21.35</v>
      </c>
      <c r="G54" s="100">
        <v>222.2</v>
      </c>
      <c r="H54" s="62">
        <v>0.05</v>
      </c>
      <c r="I54" s="62">
        <v>0.14000000000000001</v>
      </c>
      <c r="J54" s="60">
        <v>0.08</v>
      </c>
      <c r="K54" s="60">
        <v>0.67800000000000005</v>
      </c>
      <c r="L54" s="60">
        <v>184.98</v>
      </c>
      <c r="M54" s="60">
        <v>126.9</v>
      </c>
      <c r="N54" s="60">
        <v>12.7</v>
      </c>
      <c r="O54" s="60">
        <v>0.77400000000000002</v>
      </c>
    </row>
    <row r="55" spans="1:15" ht="15.75" customHeight="1" x14ac:dyDescent="0.25">
      <c r="A55" s="109" t="s">
        <v>98</v>
      </c>
      <c r="B55" s="51" t="s">
        <v>64</v>
      </c>
      <c r="C55" s="49">
        <v>215</v>
      </c>
      <c r="D55" s="9">
        <v>7.0000000000000007E-2</v>
      </c>
      <c r="E55" s="9">
        <v>0.02</v>
      </c>
      <c r="F55" s="9">
        <v>15</v>
      </c>
      <c r="G55" s="9">
        <v>60</v>
      </c>
      <c r="H55" s="18">
        <v>0</v>
      </c>
      <c r="I55" s="18">
        <v>0.03</v>
      </c>
      <c r="J55" s="18">
        <v>0</v>
      </c>
      <c r="K55" s="18">
        <v>0</v>
      </c>
      <c r="L55" s="18">
        <v>11.1</v>
      </c>
      <c r="M55" s="18">
        <v>2.8</v>
      </c>
      <c r="N55" s="18">
        <v>1.4</v>
      </c>
      <c r="O55" s="18">
        <v>0.28000000000000003</v>
      </c>
    </row>
    <row r="56" spans="1:15" ht="15.75" customHeight="1" x14ac:dyDescent="0.25">
      <c r="A56" s="16"/>
      <c r="B56" s="51" t="s">
        <v>67</v>
      </c>
      <c r="C56" s="13">
        <f>SUM(C54:C55)</f>
        <v>245</v>
      </c>
      <c r="D56" s="69">
        <f t="shared" ref="D56:O56" si="6">SUM(D54:D55)</f>
        <v>1.6700000000000002</v>
      </c>
      <c r="E56" s="69">
        <f t="shared" si="6"/>
        <v>1.62</v>
      </c>
      <c r="F56" s="69">
        <f t="shared" si="6"/>
        <v>36.35</v>
      </c>
      <c r="G56" s="69">
        <f t="shared" si="6"/>
        <v>282.2</v>
      </c>
      <c r="H56" s="70">
        <f t="shared" si="6"/>
        <v>0.05</v>
      </c>
      <c r="I56" s="70">
        <f t="shared" si="6"/>
        <v>0.17</v>
      </c>
      <c r="J56" s="70">
        <f t="shared" si="6"/>
        <v>0.08</v>
      </c>
      <c r="K56" s="70">
        <f t="shared" si="6"/>
        <v>0.67800000000000005</v>
      </c>
      <c r="L56" s="70">
        <f t="shared" si="6"/>
        <v>196.07999999999998</v>
      </c>
      <c r="M56" s="70">
        <f t="shared" si="6"/>
        <v>129.70000000000002</v>
      </c>
      <c r="N56" s="70">
        <f t="shared" si="6"/>
        <v>14.1</v>
      </c>
      <c r="O56" s="70">
        <f t="shared" si="6"/>
        <v>1.054</v>
      </c>
    </row>
    <row r="57" spans="1:15" ht="15.75" customHeight="1" x14ac:dyDescent="0.25">
      <c r="A57" s="16"/>
      <c r="B57" s="122" t="s">
        <v>61</v>
      </c>
      <c r="C57" s="57">
        <f t="shared" ref="C57:O57" si="7">C44+C52+C56</f>
        <v>1428</v>
      </c>
      <c r="D57" s="58">
        <f t="shared" si="7"/>
        <v>31.69</v>
      </c>
      <c r="E57" s="58">
        <f t="shared" si="7"/>
        <v>43.18</v>
      </c>
      <c r="F57" s="58">
        <f t="shared" si="7"/>
        <v>199.60999999999999</v>
      </c>
      <c r="G57" s="52">
        <f t="shared" si="7"/>
        <v>1433.48</v>
      </c>
      <c r="H57" s="59">
        <f t="shared" si="7"/>
        <v>0.72899999999999998</v>
      </c>
      <c r="I57" s="59">
        <f t="shared" si="7"/>
        <v>22.971</v>
      </c>
      <c r="J57" s="59">
        <f t="shared" si="7"/>
        <v>0.17099999999999999</v>
      </c>
      <c r="K57" s="59">
        <f t="shared" si="7"/>
        <v>6.641</v>
      </c>
      <c r="L57" s="59">
        <f t="shared" si="7"/>
        <v>474.47199999999998</v>
      </c>
      <c r="M57" s="59">
        <f t="shared" si="7"/>
        <v>674.60300000000007</v>
      </c>
      <c r="N57" s="59">
        <f t="shared" si="7"/>
        <v>252.7</v>
      </c>
      <c r="O57" s="59">
        <f t="shared" si="7"/>
        <v>11.888</v>
      </c>
    </row>
    <row r="58" spans="1:15" ht="15.75" customHeight="1" x14ac:dyDescent="0.25">
      <c r="A58" s="155" t="s">
        <v>25</v>
      </c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</row>
    <row r="59" spans="1:15" ht="15.75" customHeight="1" x14ac:dyDescent="0.25">
      <c r="A59" s="169" t="s">
        <v>75</v>
      </c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</row>
    <row r="60" spans="1:15" ht="15.75" customHeight="1" x14ac:dyDescent="0.25">
      <c r="A60" s="171" t="s">
        <v>24</v>
      </c>
      <c r="B60" s="165" t="s">
        <v>22</v>
      </c>
      <c r="C60" s="164" t="s">
        <v>7</v>
      </c>
      <c r="D60" s="164" t="s">
        <v>8</v>
      </c>
      <c r="E60" s="164" t="s">
        <v>9</v>
      </c>
      <c r="F60" s="164" t="s">
        <v>10</v>
      </c>
      <c r="G60" s="164" t="s">
        <v>11</v>
      </c>
      <c r="H60" s="164" t="s">
        <v>12</v>
      </c>
      <c r="I60" s="164"/>
      <c r="J60" s="164"/>
      <c r="K60" s="164"/>
      <c r="L60" s="164" t="s">
        <v>13</v>
      </c>
      <c r="M60" s="164"/>
      <c r="N60" s="164"/>
      <c r="O60" s="164"/>
    </row>
    <row r="61" spans="1:15" ht="15.75" customHeight="1" x14ac:dyDescent="0.25">
      <c r="A61" s="173"/>
      <c r="B61" s="174"/>
      <c r="C61" s="171"/>
      <c r="D61" s="171"/>
      <c r="E61" s="171"/>
      <c r="F61" s="171"/>
      <c r="G61" s="171"/>
      <c r="H61" s="84" t="s">
        <v>14</v>
      </c>
      <c r="I61" s="84" t="s">
        <v>15</v>
      </c>
      <c r="J61" s="84" t="s">
        <v>16</v>
      </c>
      <c r="K61" s="84" t="s">
        <v>17</v>
      </c>
      <c r="L61" s="84" t="s">
        <v>18</v>
      </c>
      <c r="M61" s="84" t="s">
        <v>19</v>
      </c>
      <c r="N61" s="84" t="s">
        <v>20</v>
      </c>
      <c r="O61" s="84" t="s">
        <v>21</v>
      </c>
    </row>
    <row r="62" spans="1:15" ht="15.75" customHeight="1" x14ac:dyDescent="0.25">
      <c r="A62" s="49">
        <v>173</v>
      </c>
      <c r="B62" s="51" t="s">
        <v>111</v>
      </c>
      <c r="C62" s="49">
        <v>150</v>
      </c>
      <c r="D62" s="52">
        <v>5.87</v>
      </c>
      <c r="E62" s="52">
        <v>7.79</v>
      </c>
      <c r="F62" s="52">
        <v>26.64</v>
      </c>
      <c r="G62" s="52">
        <v>145.88</v>
      </c>
      <c r="H62" s="53">
        <v>0.128</v>
      </c>
      <c r="I62" s="53">
        <v>0.68</v>
      </c>
      <c r="J62" s="53">
        <v>3.1E-2</v>
      </c>
      <c r="K62" s="53">
        <v>0.41699999999999998</v>
      </c>
      <c r="L62" s="53">
        <v>105.48099999999999</v>
      </c>
      <c r="M62" s="53">
        <v>165.82</v>
      </c>
      <c r="N62" s="53">
        <v>50.164000000000001</v>
      </c>
      <c r="O62" s="53">
        <v>1.202</v>
      </c>
    </row>
    <row r="63" spans="1:15" ht="15.75" customHeight="1" x14ac:dyDescent="0.25">
      <c r="A63" s="50"/>
      <c r="B63" s="51" t="s">
        <v>58</v>
      </c>
      <c r="C63" s="49">
        <v>18</v>
      </c>
      <c r="D63" s="47">
        <v>1.39</v>
      </c>
      <c r="E63" s="47">
        <v>0.32</v>
      </c>
      <c r="F63" s="47">
        <v>6.46</v>
      </c>
      <c r="G63" s="9">
        <v>33</v>
      </c>
      <c r="H63" s="48">
        <v>1.2999999999999999E-2</v>
      </c>
      <c r="I63" s="48">
        <v>0</v>
      </c>
      <c r="J63" s="48">
        <v>0</v>
      </c>
      <c r="K63" s="48">
        <v>0.2</v>
      </c>
      <c r="L63" s="48">
        <v>2.2799999999999998</v>
      </c>
      <c r="M63" s="48">
        <v>7.8</v>
      </c>
      <c r="N63" s="48">
        <v>1.56</v>
      </c>
      <c r="O63" s="48">
        <v>0.14399999999999999</v>
      </c>
    </row>
    <row r="64" spans="1:15" ht="15.75" customHeight="1" x14ac:dyDescent="0.25">
      <c r="A64" s="109" t="s">
        <v>98</v>
      </c>
      <c r="B64" s="78" t="s">
        <v>64</v>
      </c>
      <c r="C64" s="44">
        <v>215</v>
      </c>
      <c r="D64" s="9">
        <v>7.0000000000000007E-2</v>
      </c>
      <c r="E64" s="9">
        <v>0.02</v>
      </c>
      <c r="F64" s="9">
        <v>15</v>
      </c>
      <c r="G64" s="9">
        <v>60</v>
      </c>
      <c r="H64" s="18">
        <v>0</v>
      </c>
      <c r="I64" s="18">
        <v>0.03</v>
      </c>
      <c r="J64" s="18">
        <v>0</v>
      </c>
      <c r="K64" s="18">
        <v>0</v>
      </c>
      <c r="L64" s="18">
        <v>11.1</v>
      </c>
      <c r="M64" s="18">
        <v>2.8</v>
      </c>
      <c r="N64" s="18">
        <v>1.4</v>
      </c>
      <c r="O64" s="18">
        <v>0.28000000000000003</v>
      </c>
    </row>
    <row r="65" spans="1:16" ht="15.75" customHeight="1" x14ac:dyDescent="0.25">
      <c r="A65" s="50"/>
      <c r="B65" s="51" t="s">
        <v>59</v>
      </c>
      <c r="C65" s="49">
        <f t="shared" ref="C65:O65" si="8">SUM(C62:C64)</f>
        <v>383</v>
      </c>
      <c r="D65" s="52">
        <f t="shared" si="8"/>
        <v>7.33</v>
      </c>
      <c r="E65" s="52">
        <f t="shared" si="8"/>
        <v>8.129999999999999</v>
      </c>
      <c r="F65" s="52">
        <f t="shared" si="8"/>
        <v>48.1</v>
      </c>
      <c r="G65" s="52">
        <f t="shared" si="8"/>
        <v>238.88</v>
      </c>
      <c r="H65" s="53">
        <f t="shared" si="8"/>
        <v>0.14100000000000001</v>
      </c>
      <c r="I65" s="53">
        <f t="shared" si="8"/>
        <v>0.71000000000000008</v>
      </c>
      <c r="J65" s="53">
        <f t="shared" si="8"/>
        <v>3.1E-2</v>
      </c>
      <c r="K65" s="53">
        <f t="shared" si="8"/>
        <v>0.61699999999999999</v>
      </c>
      <c r="L65" s="53">
        <f t="shared" si="8"/>
        <v>118.86099999999999</v>
      </c>
      <c r="M65" s="53">
        <f t="shared" si="8"/>
        <v>176.42000000000002</v>
      </c>
      <c r="N65" s="53">
        <f t="shared" si="8"/>
        <v>53.124000000000002</v>
      </c>
      <c r="O65" s="53">
        <f t="shared" si="8"/>
        <v>1.6259999999999999</v>
      </c>
    </row>
    <row r="66" spans="1:16" ht="15.75" customHeight="1" x14ac:dyDescent="0.25">
      <c r="A66" s="178" t="s">
        <v>76</v>
      </c>
      <c r="B66" s="178"/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</row>
    <row r="67" spans="1:16" ht="15.75" customHeight="1" x14ac:dyDescent="0.25">
      <c r="A67" s="101">
        <v>70</v>
      </c>
      <c r="B67" s="119" t="s">
        <v>96</v>
      </c>
      <c r="C67" s="15">
        <v>60</v>
      </c>
      <c r="D67" s="9">
        <v>0.42</v>
      </c>
      <c r="E67" s="9">
        <v>0.06</v>
      </c>
      <c r="F67" s="9">
        <v>1.1399999999999999</v>
      </c>
      <c r="G67" s="9">
        <v>7</v>
      </c>
      <c r="H67" s="18">
        <v>0.02</v>
      </c>
      <c r="I67" s="18">
        <v>2.94</v>
      </c>
      <c r="J67" s="18">
        <v>0</v>
      </c>
      <c r="K67" s="18">
        <v>0.06</v>
      </c>
      <c r="L67" s="18">
        <v>10.199999999999999</v>
      </c>
      <c r="M67" s="18">
        <v>18</v>
      </c>
      <c r="N67" s="18">
        <v>8.4</v>
      </c>
      <c r="O67" s="18">
        <v>0.3</v>
      </c>
    </row>
    <row r="68" spans="1:16" ht="15.75" customHeight="1" x14ac:dyDescent="0.25">
      <c r="A68" s="35">
        <v>103</v>
      </c>
      <c r="B68" s="127" t="s">
        <v>51</v>
      </c>
      <c r="C68" s="36">
        <v>250</v>
      </c>
      <c r="D68" s="37">
        <v>2.69</v>
      </c>
      <c r="E68" s="37">
        <v>2.84</v>
      </c>
      <c r="F68" s="37">
        <v>17.46</v>
      </c>
      <c r="G68" s="194">
        <v>118.25</v>
      </c>
      <c r="H68" s="34">
        <v>0.113</v>
      </c>
      <c r="I68" s="34">
        <v>8.25</v>
      </c>
      <c r="J68" s="34">
        <v>0</v>
      </c>
      <c r="K68" s="34">
        <v>1.425</v>
      </c>
      <c r="L68" s="34">
        <v>29.2</v>
      </c>
      <c r="M68" s="34">
        <v>67.575000000000003</v>
      </c>
      <c r="N68" s="34">
        <v>27.274999999999999</v>
      </c>
      <c r="O68" s="34">
        <v>1.125</v>
      </c>
    </row>
    <row r="69" spans="1:16" ht="15.75" customHeight="1" x14ac:dyDescent="0.25">
      <c r="A69" s="87" t="s">
        <v>85</v>
      </c>
      <c r="B69" s="128" t="s">
        <v>52</v>
      </c>
      <c r="C69" s="31">
        <v>90</v>
      </c>
      <c r="D69" s="32">
        <v>14.47</v>
      </c>
      <c r="E69" s="32">
        <v>17.47</v>
      </c>
      <c r="F69" s="32">
        <v>2.0499999999999998</v>
      </c>
      <c r="G69" s="195">
        <v>223.56</v>
      </c>
      <c r="H69" s="33">
        <v>7.0999999999999994E-2</v>
      </c>
      <c r="I69" s="33">
        <v>2.83</v>
      </c>
      <c r="J69" s="33">
        <v>7.0999999999999994E-2</v>
      </c>
      <c r="K69" s="33">
        <v>0.57399999999999995</v>
      </c>
      <c r="L69" s="33">
        <v>38.049999999999997</v>
      </c>
      <c r="M69" s="33">
        <v>154.63999999999999</v>
      </c>
      <c r="N69" s="33">
        <v>4.6079999999999997</v>
      </c>
      <c r="O69" s="33">
        <v>1.62</v>
      </c>
    </row>
    <row r="70" spans="1:16" ht="15.75" customHeight="1" x14ac:dyDescent="0.25">
      <c r="A70" s="72">
        <v>143</v>
      </c>
      <c r="B70" s="120" t="s">
        <v>53</v>
      </c>
      <c r="C70" s="22">
        <v>150</v>
      </c>
      <c r="D70" s="23">
        <v>2.6</v>
      </c>
      <c r="E70" s="23">
        <v>11.05</v>
      </c>
      <c r="F70" s="23">
        <v>12.8</v>
      </c>
      <c r="G70" s="23">
        <v>163.5</v>
      </c>
      <c r="H70" s="24">
        <v>0.09</v>
      </c>
      <c r="I70" s="24">
        <v>18.765000000000001</v>
      </c>
      <c r="J70" s="24">
        <v>3.9E-2</v>
      </c>
      <c r="K70" s="24">
        <v>2.9329999999999998</v>
      </c>
      <c r="L70" s="24">
        <v>53.94</v>
      </c>
      <c r="M70" s="24">
        <v>65.25</v>
      </c>
      <c r="N70" s="24">
        <v>24.39</v>
      </c>
      <c r="O70" s="24">
        <v>0.88500000000000001</v>
      </c>
    </row>
    <row r="71" spans="1:16" ht="15.75" customHeight="1" x14ac:dyDescent="0.25">
      <c r="A71" s="72">
        <v>349</v>
      </c>
      <c r="B71" s="120" t="s">
        <v>42</v>
      </c>
      <c r="C71" s="22">
        <v>200</v>
      </c>
      <c r="D71" s="23">
        <v>0.66</v>
      </c>
      <c r="E71" s="23">
        <v>0.09</v>
      </c>
      <c r="F71" s="23">
        <v>32.01</v>
      </c>
      <c r="G71" s="23">
        <v>132.80000000000001</v>
      </c>
      <c r="H71" s="24">
        <v>0.02</v>
      </c>
      <c r="I71" s="24">
        <v>0.73</v>
      </c>
      <c r="J71" s="24">
        <v>0</v>
      </c>
      <c r="K71" s="24">
        <v>0.51</v>
      </c>
      <c r="L71" s="24">
        <v>32.479999999999997</v>
      </c>
      <c r="M71" s="24">
        <v>23.44</v>
      </c>
      <c r="N71" s="24">
        <v>17.46</v>
      </c>
      <c r="O71" s="24">
        <v>0.7</v>
      </c>
    </row>
    <row r="72" spans="1:16" ht="15.75" customHeight="1" x14ac:dyDescent="0.25">
      <c r="A72" s="72"/>
      <c r="B72" s="120" t="s">
        <v>88</v>
      </c>
      <c r="C72" s="89">
        <v>40</v>
      </c>
      <c r="D72" s="98">
        <v>4.8</v>
      </c>
      <c r="E72" s="98">
        <v>0.52</v>
      </c>
      <c r="F72" s="98">
        <v>22.2</v>
      </c>
      <c r="G72" s="192">
        <v>103</v>
      </c>
      <c r="H72" s="90">
        <v>6.3E-2</v>
      </c>
      <c r="I72" s="90">
        <v>0</v>
      </c>
      <c r="J72" s="90">
        <v>0</v>
      </c>
      <c r="K72" s="90">
        <v>0</v>
      </c>
      <c r="L72" s="90">
        <v>10.92</v>
      </c>
      <c r="M72" s="90">
        <v>34.86</v>
      </c>
      <c r="N72" s="90">
        <v>14.7</v>
      </c>
      <c r="O72" s="90">
        <v>0.67</v>
      </c>
    </row>
    <row r="73" spans="1:16" ht="15.75" customHeight="1" x14ac:dyDescent="0.25">
      <c r="A73" s="16"/>
      <c r="B73" s="51" t="s">
        <v>60</v>
      </c>
      <c r="C73" s="13">
        <f>SUM(C67:C72)</f>
        <v>790</v>
      </c>
      <c r="D73" s="69">
        <f t="shared" ref="D73:O73" si="9">SUM(D67:D72)</f>
        <v>25.640000000000004</v>
      </c>
      <c r="E73" s="69">
        <f t="shared" si="9"/>
        <v>32.03</v>
      </c>
      <c r="F73" s="69">
        <f t="shared" si="9"/>
        <v>87.660000000000011</v>
      </c>
      <c r="G73" s="69">
        <f t="shared" si="9"/>
        <v>748.1099999999999</v>
      </c>
      <c r="H73" s="70">
        <f t="shared" si="9"/>
        <v>0.37700000000000006</v>
      </c>
      <c r="I73" s="70">
        <f t="shared" si="9"/>
        <v>33.514999999999993</v>
      </c>
      <c r="J73" s="70">
        <f t="shared" si="9"/>
        <v>0.10999999999999999</v>
      </c>
      <c r="K73" s="70">
        <f t="shared" si="9"/>
        <v>5.5019999999999998</v>
      </c>
      <c r="L73" s="70">
        <f t="shared" si="9"/>
        <v>174.78999999999996</v>
      </c>
      <c r="M73" s="70">
        <f t="shared" si="9"/>
        <v>363.76499999999999</v>
      </c>
      <c r="N73" s="70">
        <f t="shared" si="9"/>
        <v>96.833000000000013</v>
      </c>
      <c r="O73" s="70">
        <f t="shared" si="9"/>
        <v>5.3</v>
      </c>
    </row>
    <row r="74" spans="1:16" ht="15.75" customHeight="1" x14ac:dyDescent="0.25">
      <c r="A74" s="167" t="s">
        <v>77</v>
      </c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8"/>
    </row>
    <row r="75" spans="1:16" ht="15.75" customHeight="1" x14ac:dyDescent="0.25">
      <c r="A75" s="100"/>
      <c r="B75" s="121" t="s">
        <v>115</v>
      </c>
      <c r="C75" s="100">
        <v>30</v>
      </c>
      <c r="D75" s="61">
        <v>1.9</v>
      </c>
      <c r="E75" s="60">
        <v>5.4</v>
      </c>
      <c r="F75" s="60">
        <v>19.8</v>
      </c>
      <c r="G75" s="100">
        <v>135</v>
      </c>
      <c r="H75" s="62">
        <v>0.08</v>
      </c>
      <c r="I75" s="62">
        <v>0.15</v>
      </c>
      <c r="J75" s="60">
        <v>2E-3</v>
      </c>
      <c r="K75" s="60">
        <v>7.8E-2</v>
      </c>
      <c r="L75" s="60">
        <v>11.1</v>
      </c>
      <c r="M75" s="60">
        <v>41.4</v>
      </c>
      <c r="N75" s="60">
        <v>9.9</v>
      </c>
      <c r="O75" s="60">
        <v>0.77400000000000002</v>
      </c>
      <c r="P75" s="110"/>
    </row>
    <row r="76" spans="1:16" ht="15.75" customHeight="1" x14ac:dyDescent="0.25">
      <c r="A76" s="109" t="s">
        <v>98</v>
      </c>
      <c r="B76" s="51" t="s">
        <v>64</v>
      </c>
      <c r="C76" s="49">
        <v>215</v>
      </c>
      <c r="D76" s="9">
        <v>7.0000000000000007E-2</v>
      </c>
      <c r="E76" s="9">
        <v>0.02</v>
      </c>
      <c r="F76" s="9">
        <v>15</v>
      </c>
      <c r="G76" s="9">
        <v>60</v>
      </c>
      <c r="H76" s="18">
        <v>0</v>
      </c>
      <c r="I76" s="18">
        <v>0.03</v>
      </c>
      <c r="J76" s="18">
        <v>0</v>
      </c>
      <c r="K76" s="18">
        <v>0</v>
      </c>
      <c r="L76" s="18">
        <v>11.1</v>
      </c>
      <c r="M76" s="18">
        <v>2.8</v>
      </c>
      <c r="N76" s="18">
        <v>1.4</v>
      </c>
      <c r="O76" s="18">
        <v>0.28000000000000003</v>
      </c>
    </row>
    <row r="77" spans="1:16" ht="15.75" customHeight="1" x14ac:dyDescent="0.25">
      <c r="A77" s="16"/>
      <c r="B77" s="51" t="s">
        <v>67</v>
      </c>
      <c r="C77" s="13">
        <f t="shared" ref="C77:O77" si="10">SUM(C75:C76)</f>
        <v>245</v>
      </c>
      <c r="D77" s="69">
        <f t="shared" si="10"/>
        <v>1.97</v>
      </c>
      <c r="E77" s="69">
        <f t="shared" si="10"/>
        <v>5.42</v>
      </c>
      <c r="F77" s="69">
        <f t="shared" si="10"/>
        <v>34.799999999999997</v>
      </c>
      <c r="G77" s="69">
        <f t="shared" si="10"/>
        <v>195</v>
      </c>
      <c r="H77" s="70">
        <f t="shared" si="10"/>
        <v>0.08</v>
      </c>
      <c r="I77" s="70">
        <f t="shared" si="10"/>
        <v>0.18</v>
      </c>
      <c r="J77" s="70">
        <f t="shared" si="10"/>
        <v>2E-3</v>
      </c>
      <c r="K77" s="70">
        <f t="shared" si="10"/>
        <v>7.8E-2</v>
      </c>
      <c r="L77" s="70">
        <f t="shared" si="10"/>
        <v>22.2</v>
      </c>
      <c r="M77" s="70">
        <f t="shared" si="10"/>
        <v>44.199999999999996</v>
      </c>
      <c r="N77" s="70">
        <f t="shared" si="10"/>
        <v>11.3</v>
      </c>
      <c r="O77" s="70">
        <f t="shared" si="10"/>
        <v>1.054</v>
      </c>
    </row>
    <row r="78" spans="1:16" ht="15.75" customHeight="1" x14ac:dyDescent="0.25">
      <c r="A78" s="16"/>
      <c r="B78" s="122" t="s">
        <v>61</v>
      </c>
      <c r="C78" s="57">
        <f t="shared" ref="C78:O78" si="11">C65+C73+C77</f>
        <v>1418</v>
      </c>
      <c r="D78" s="58">
        <f t="shared" si="11"/>
        <v>34.940000000000005</v>
      </c>
      <c r="E78" s="58">
        <f t="shared" si="11"/>
        <v>45.58</v>
      </c>
      <c r="F78" s="58">
        <f t="shared" si="11"/>
        <v>170.56</v>
      </c>
      <c r="G78" s="52">
        <f t="shared" si="11"/>
        <v>1181.9899999999998</v>
      </c>
      <c r="H78" s="59">
        <f t="shared" si="11"/>
        <v>0.59799999999999998</v>
      </c>
      <c r="I78" s="59">
        <f t="shared" si="11"/>
        <v>34.404999999999994</v>
      </c>
      <c r="J78" s="59">
        <f t="shared" si="11"/>
        <v>0.14299999999999999</v>
      </c>
      <c r="K78" s="59">
        <f t="shared" si="11"/>
        <v>6.1970000000000001</v>
      </c>
      <c r="L78" s="59">
        <f t="shared" si="11"/>
        <v>315.85099999999994</v>
      </c>
      <c r="M78" s="59">
        <f t="shared" si="11"/>
        <v>584.38499999999999</v>
      </c>
      <c r="N78" s="59">
        <f t="shared" si="11"/>
        <v>161.25700000000003</v>
      </c>
      <c r="O78" s="59">
        <f t="shared" si="11"/>
        <v>7.98</v>
      </c>
    </row>
    <row r="79" spans="1:16" ht="15.75" customHeight="1" x14ac:dyDescent="0.25">
      <c r="A79" s="179" t="s">
        <v>26</v>
      </c>
      <c r="B79" s="179"/>
      <c r="C79" s="179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</row>
    <row r="80" spans="1:16" ht="15.75" customHeight="1" x14ac:dyDescent="0.25">
      <c r="A80" s="169" t="s">
        <v>75</v>
      </c>
      <c r="B80" s="169"/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</row>
    <row r="81" spans="1:15" ht="15.75" customHeight="1" x14ac:dyDescent="0.25">
      <c r="A81" s="171" t="s">
        <v>24</v>
      </c>
      <c r="B81" s="174" t="s">
        <v>22</v>
      </c>
      <c r="C81" s="171" t="s">
        <v>7</v>
      </c>
      <c r="D81" s="171" t="s">
        <v>8</v>
      </c>
      <c r="E81" s="171" t="s">
        <v>9</v>
      </c>
      <c r="F81" s="171" t="s">
        <v>10</v>
      </c>
      <c r="G81" s="171" t="s">
        <v>11</v>
      </c>
      <c r="H81" s="175" t="s">
        <v>12</v>
      </c>
      <c r="I81" s="176"/>
      <c r="J81" s="176"/>
      <c r="K81" s="177"/>
      <c r="L81" s="175" t="s">
        <v>13</v>
      </c>
      <c r="M81" s="176"/>
      <c r="N81" s="176"/>
      <c r="O81" s="177"/>
    </row>
    <row r="82" spans="1:15" ht="15.75" customHeight="1" x14ac:dyDescent="0.25">
      <c r="A82" s="172"/>
      <c r="B82" s="180"/>
      <c r="C82" s="172"/>
      <c r="D82" s="172"/>
      <c r="E82" s="172"/>
      <c r="F82" s="172"/>
      <c r="G82" s="172"/>
      <c r="H82" s="83" t="s">
        <v>14</v>
      </c>
      <c r="I82" s="83" t="s">
        <v>15</v>
      </c>
      <c r="J82" s="83" t="s">
        <v>16</v>
      </c>
      <c r="K82" s="83" t="s">
        <v>17</v>
      </c>
      <c r="L82" s="83" t="s">
        <v>18</v>
      </c>
      <c r="M82" s="83" t="s">
        <v>19</v>
      </c>
      <c r="N82" s="83" t="s">
        <v>20</v>
      </c>
      <c r="O82" s="83" t="s">
        <v>21</v>
      </c>
    </row>
    <row r="83" spans="1:15" ht="15.75" customHeight="1" x14ac:dyDescent="0.25">
      <c r="A83" s="100">
        <v>181</v>
      </c>
      <c r="B83" s="121" t="s">
        <v>112</v>
      </c>
      <c r="C83" s="60">
        <v>150</v>
      </c>
      <c r="D83" s="60">
        <v>4.3</v>
      </c>
      <c r="E83" s="60">
        <v>7.7</v>
      </c>
      <c r="F83" s="60">
        <v>23.1</v>
      </c>
      <c r="G83" s="100">
        <v>179</v>
      </c>
      <c r="H83" s="62">
        <v>0.05</v>
      </c>
      <c r="I83" s="62">
        <v>0.28999999999999998</v>
      </c>
      <c r="J83" s="60">
        <v>3.9E-2</v>
      </c>
      <c r="K83" s="60">
        <v>0.27</v>
      </c>
      <c r="L83" s="60">
        <v>101.31</v>
      </c>
      <c r="M83" s="60">
        <v>124.07</v>
      </c>
      <c r="N83" s="60">
        <v>16.29</v>
      </c>
      <c r="O83" s="60">
        <v>0.56000000000000005</v>
      </c>
    </row>
    <row r="84" spans="1:15" ht="15.75" customHeight="1" x14ac:dyDescent="0.25">
      <c r="A84" s="50"/>
      <c r="B84" s="51" t="s">
        <v>58</v>
      </c>
      <c r="C84" s="49">
        <v>18</v>
      </c>
      <c r="D84" s="47">
        <v>1.39</v>
      </c>
      <c r="E84" s="47">
        <v>0.32</v>
      </c>
      <c r="F84" s="47">
        <v>6.46</v>
      </c>
      <c r="G84" s="9">
        <v>33</v>
      </c>
      <c r="H84" s="48">
        <v>1.2999999999999999E-2</v>
      </c>
      <c r="I84" s="48">
        <v>0</v>
      </c>
      <c r="J84" s="48">
        <v>0</v>
      </c>
      <c r="K84" s="48">
        <v>0.2</v>
      </c>
      <c r="L84" s="48">
        <v>2.2799999999999998</v>
      </c>
      <c r="M84" s="48">
        <v>7.8</v>
      </c>
      <c r="N84" s="48">
        <v>1.56</v>
      </c>
      <c r="O84" s="48">
        <v>0.14399999999999999</v>
      </c>
    </row>
    <row r="85" spans="1:15" ht="15.75" customHeight="1" x14ac:dyDescent="0.25">
      <c r="A85" s="109" t="s">
        <v>98</v>
      </c>
      <c r="B85" s="78" t="s">
        <v>64</v>
      </c>
      <c r="C85" s="44">
        <v>215</v>
      </c>
      <c r="D85" s="9">
        <v>7.0000000000000007E-2</v>
      </c>
      <c r="E85" s="9">
        <v>0.02</v>
      </c>
      <c r="F85" s="9">
        <v>15</v>
      </c>
      <c r="G85" s="9">
        <v>60</v>
      </c>
      <c r="H85" s="18">
        <v>0</v>
      </c>
      <c r="I85" s="18">
        <v>0.03</v>
      </c>
      <c r="J85" s="18">
        <v>0</v>
      </c>
      <c r="K85" s="18">
        <v>0</v>
      </c>
      <c r="L85" s="18">
        <v>11.1</v>
      </c>
      <c r="M85" s="18">
        <v>2.8</v>
      </c>
      <c r="N85" s="18">
        <v>1.4</v>
      </c>
      <c r="O85" s="18">
        <v>0.28000000000000003</v>
      </c>
    </row>
    <row r="86" spans="1:15" ht="15.75" customHeight="1" x14ac:dyDescent="0.25">
      <c r="A86" s="55"/>
      <c r="B86" s="51" t="s">
        <v>59</v>
      </c>
      <c r="C86" s="50">
        <f t="shared" ref="C86:O86" si="12">SUM(C83:C85)</f>
        <v>383</v>
      </c>
      <c r="D86" s="63">
        <f t="shared" si="12"/>
        <v>5.76</v>
      </c>
      <c r="E86" s="63">
        <f t="shared" si="12"/>
        <v>8.0399999999999991</v>
      </c>
      <c r="F86" s="63">
        <f t="shared" si="12"/>
        <v>44.56</v>
      </c>
      <c r="G86" s="63">
        <f t="shared" si="12"/>
        <v>272</v>
      </c>
      <c r="H86" s="64">
        <f t="shared" si="12"/>
        <v>6.3E-2</v>
      </c>
      <c r="I86" s="64">
        <f t="shared" si="12"/>
        <v>0.31999999999999995</v>
      </c>
      <c r="J86" s="64">
        <f t="shared" si="12"/>
        <v>3.9E-2</v>
      </c>
      <c r="K86" s="64">
        <f t="shared" si="12"/>
        <v>0.47000000000000003</v>
      </c>
      <c r="L86" s="64">
        <f t="shared" si="12"/>
        <v>114.69</v>
      </c>
      <c r="M86" s="64">
        <f t="shared" si="12"/>
        <v>134.67000000000002</v>
      </c>
      <c r="N86" s="64">
        <f t="shared" si="12"/>
        <v>19.249999999999996</v>
      </c>
      <c r="O86" s="64">
        <f t="shared" si="12"/>
        <v>0.9840000000000001</v>
      </c>
    </row>
    <row r="87" spans="1:15" ht="15.75" customHeight="1" x14ac:dyDescent="0.25">
      <c r="A87" s="169" t="s">
        <v>76</v>
      </c>
      <c r="B87" s="169"/>
      <c r="C87" s="169"/>
      <c r="D87" s="169"/>
      <c r="E87" s="169"/>
      <c r="F87" s="169"/>
      <c r="G87" s="169"/>
      <c r="H87" s="169"/>
      <c r="I87" s="169"/>
      <c r="J87" s="169"/>
      <c r="K87" s="169"/>
      <c r="L87" s="169"/>
      <c r="M87" s="169"/>
      <c r="N87" s="169"/>
      <c r="O87" s="169"/>
    </row>
    <row r="88" spans="1:15" ht="15.75" customHeight="1" x14ac:dyDescent="0.25">
      <c r="A88" s="101">
        <v>52</v>
      </c>
      <c r="B88" s="119" t="s">
        <v>92</v>
      </c>
      <c r="C88" s="15">
        <v>60</v>
      </c>
      <c r="D88" s="9">
        <v>1</v>
      </c>
      <c r="E88" s="9">
        <v>4</v>
      </c>
      <c r="F88" s="9">
        <v>5</v>
      </c>
      <c r="G88" s="9">
        <v>56</v>
      </c>
      <c r="H88" s="18">
        <v>0.01</v>
      </c>
      <c r="I88" s="18">
        <v>4</v>
      </c>
      <c r="J88" s="18">
        <v>0</v>
      </c>
      <c r="K88" s="18">
        <v>2</v>
      </c>
      <c r="L88" s="18">
        <v>21</v>
      </c>
      <c r="M88" s="18">
        <v>24</v>
      </c>
      <c r="N88" s="18">
        <v>12</v>
      </c>
      <c r="O88" s="18">
        <v>1</v>
      </c>
    </row>
    <row r="89" spans="1:15" ht="15.75" customHeight="1" x14ac:dyDescent="0.25">
      <c r="A89" s="71">
        <v>88</v>
      </c>
      <c r="B89" s="129" t="s">
        <v>56</v>
      </c>
      <c r="C89" s="94">
        <v>260</v>
      </c>
      <c r="D89" s="7">
        <v>2.0299999999999998</v>
      </c>
      <c r="E89" s="7">
        <v>6.45</v>
      </c>
      <c r="F89" s="7">
        <v>10.199999999999999</v>
      </c>
      <c r="G89" s="77">
        <v>136</v>
      </c>
      <c r="H89" s="95">
        <v>6.3E-2</v>
      </c>
      <c r="I89" s="95">
        <v>15.82</v>
      </c>
      <c r="J89" s="95">
        <v>0.01</v>
      </c>
      <c r="K89" s="95">
        <v>2.3530000000000002</v>
      </c>
      <c r="L89" s="95">
        <v>58.05</v>
      </c>
      <c r="M89" s="95">
        <v>55.1</v>
      </c>
      <c r="N89" s="95">
        <v>23.03</v>
      </c>
      <c r="O89" s="95">
        <v>0.85</v>
      </c>
    </row>
    <row r="90" spans="1:15" ht="15.75" customHeight="1" x14ac:dyDescent="0.25">
      <c r="A90" s="71">
        <v>229</v>
      </c>
      <c r="B90" s="130" t="s">
        <v>91</v>
      </c>
      <c r="C90" s="91">
        <v>100</v>
      </c>
      <c r="D90" s="92">
        <v>11.69</v>
      </c>
      <c r="E90" s="92">
        <v>6.31</v>
      </c>
      <c r="F90" s="92">
        <v>3.8</v>
      </c>
      <c r="G90" s="196">
        <v>123</v>
      </c>
      <c r="H90" s="93">
        <v>0.05</v>
      </c>
      <c r="I90" s="93">
        <v>4.0999999999999996</v>
      </c>
      <c r="J90" s="93">
        <v>2.4E-2</v>
      </c>
      <c r="K90" s="93">
        <v>2.84</v>
      </c>
      <c r="L90" s="93">
        <v>84.28</v>
      </c>
      <c r="M90" s="93">
        <v>57.97</v>
      </c>
      <c r="N90" s="93">
        <v>52.05</v>
      </c>
      <c r="O90" s="93">
        <v>0.73</v>
      </c>
    </row>
    <row r="91" spans="1:15" ht="15.75" customHeight="1" x14ac:dyDescent="0.25">
      <c r="A91" s="101">
        <v>312</v>
      </c>
      <c r="B91" s="119" t="s">
        <v>90</v>
      </c>
      <c r="C91" s="15">
        <v>150</v>
      </c>
      <c r="D91" s="9">
        <v>3.06</v>
      </c>
      <c r="E91" s="9">
        <v>4.8</v>
      </c>
      <c r="F91" s="9">
        <v>18.47</v>
      </c>
      <c r="G91" s="9">
        <v>137.25</v>
      </c>
      <c r="H91" s="18">
        <v>0.14000000000000001</v>
      </c>
      <c r="I91" s="18">
        <v>18.16</v>
      </c>
      <c r="J91" s="18">
        <v>0</v>
      </c>
      <c r="K91" s="18">
        <v>0.18</v>
      </c>
      <c r="L91" s="18">
        <v>36.979999999999997</v>
      </c>
      <c r="M91" s="18">
        <v>86.6</v>
      </c>
      <c r="N91" s="18">
        <v>27.75</v>
      </c>
      <c r="O91" s="18">
        <v>1.01</v>
      </c>
    </row>
    <row r="92" spans="1:15" ht="15.75" customHeight="1" x14ac:dyDescent="0.25">
      <c r="A92" s="73">
        <v>342</v>
      </c>
      <c r="B92" s="126" t="s">
        <v>74</v>
      </c>
      <c r="C92" s="19">
        <v>200</v>
      </c>
      <c r="D92" s="20">
        <v>0.16</v>
      </c>
      <c r="E92" s="20">
        <v>0.16</v>
      </c>
      <c r="F92" s="20">
        <v>27.88</v>
      </c>
      <c r="G92" s="20">
        <v>114.6</v>
      </c>
      <c r="H92" s="21">
        <v>1.2E-2</v>
      </c>
      <c r="I92" s="21">
        <v>0.9</v>
      </c>
      <c r="J92" s="21">
        <v>0</v>
      </c>
      <c r="K92" s="21">
        <v>0.16</v>
      </c>
      <c r="L92" s="21">
        <v>14.18</v>
      </c>
      <c r="M92" s="21">
        <v>4.4000000000000004</v>
      </c>
      <c r="N92" s="21">
        <v>5.14</v>
      </c>
      <c r="O92" s="21">
        <v>0.95</v>
      </c>
    </row>
    <row r="93" spans="1:15" ht="15.75" customHeight="1" x14ac:dyDescent="0.25">
      <c r="A93" s="50"/>
      <c r="B93" s="51" t="s">
        <v>58</v>
      </c>
      <c r="C93" s="49">
        <v>18</v>
      </c>
      <c r="D93" s="47">
        <v>1.39</v>
      </c>
      <c r="E93" s="47">
        <v>0.5</v>
      </c>
      <c r="F93" s="47">
        <v>9.1</v>
      </c>
      <c r="G93" s="9">
        <v>48.3</v>
      </c>
      <c r="H93" s="48">
        <v>1.2999999999999999E-2</v>
      </c>
      <c r="I93" s="48">
        <v>0</v>
      </c>
      <c r="J93" s="48">
        <v>0</v>
      </c>
      <c r="K93" s="48">
        <v>0.2</v>
      </c>
      <c r="L93" s="48">
        <v>2.2799999999999998</v>
      </c>
      <c r="M93" s="48">
        <v>7.8</v>
      </c>
      <c r="N93" s="48">
        <v>1.56</v>
      </c>
      <c r="O93" s="48">
        <v>0.14399999999999999</v>
      </c>
    </row>
    <row r="94" spans="1:15" ht="15.75" customHeight="1" x14ac:dyDescent="0.25">
      <c r="A94" s="72"/>
      <c r="B94" s="120" t="s">
        <v>88</v>
      </c>
      <c r="C94" s="89">
        <v>40</v>
      </c>
      <c r="D94" s="98">
        <v>4.8</v>
      </c>
      <c r="E94" s="98">
        <v>0.52</v>
      </c>
      <c r="F94" s="98">
        <v>22.2</v>
      </c>
      <c r="G94" s="192">
        <v>103</v>
      </c>
      <c r="H94" s="90">
        <v>6.3E-2</v>
      </c>
      <c r="I94" s="90">
        <v>0</v>
      </c>
      <c r="J94" s="90">
        <v>0</v>
      </c>
      <c r="K94" s="90">
        <v>0</v>
      </c>
      <c r="L94" s="90">
        <v>10.92</v>
      </c>
      <c r="M94" s="90">
        <v>34.86</v>
      </c>
      <c r="N94" s="90">
        <v>14.7</v>
      </c>
      <c r="O94" s="90">
        <v>0.67</v>
      </c>
    </row>
    <row r="95" spans="1:15" ht="15.75" customHeight="1" x14ac:dyDescent="0.25">
      <c r="A95" s="16"/>
      <c r="B95" s="51" t="s">
        <v>60</v>
      </c>
      <c r="C95" s="13">
        <f t="shared" ref="C95:O95" si="13">SUM(C88:C94)</f>
        <v>828</v>
      </c>
      <c r="D95" s="69">
        <f t="shared" si="13"/>
        <v>24.13</v>
      </c>
      <c r="E95" s="69">
        <f t="shared" si="13"/>
        <v>22.74</v>
      </c>
      <c r="F95" s="69">
        <f t="shared" si="13"/>
        <v>96.649999999999991</v>
      </c>
      <c r="G95" s="69">
        <f t="shared" si="13"/>
        <v>718.15</v>
      </c>
      <c r="H95" s="70">
        <f t="shared" si="13"/>
        <v>0.35100000000000003</v>
      </c>
      <c r="I95" s="70">
        <f t="shared" si="13"/>
        <v>42.98</v>
      </c>
      <c r="J95" s="70">
        <f t="shared" si="13"/>
        <v>3.4000000000000002E-2</v>
      </c>
      <c r="K95" s="70">
        <f t="shared" si="13"/>
        <v>7.7329999999999997</v>
      </c>
      <c r="L95" s="70">
        <f t="shared" si="13"/>
        <v>227.68999999999997</v>
      </c>
      <c r="M95" s="70">
        <f t="shared" si="13"/>
        <v>270.73</v>
      </c>
      <c r="N95" s="70">
        <f t="shared" si="13"/>
        <v>136.22999999999999</v>
      </c>
      <c r="O95" s="70">
        <f t="shared" si="13"/>
        <v>5.3540000000000001</v>
      </c>
    </row>
    <row r="96" spans="1:15" ht="15.75" customHeight="1" x14ac:dyDescent="0.25">
      <c r="A96" s="167" t="s">
        <v>77</v>
      </c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8"/>
    </row>
    <row r="97" spans="1:15" ht="15.75" customHeight="1" x14ac:dyDescent="0.25">
      <c r="A97" s="100"/>
      <c r="B97" s="121" t="s">
        <v>116</v>
      </c>
      <c r="C97" s="100">
        <v>30</v>
      </c>
      <c r="D97" s="61">
        <v>0.8</v>
      </c>
      <c r="E97" s="60">
        <v>1</v>
      </c>
      <c r="F97" s="60">
        <v>23.2</v>
      </c>
      <c r="G97" s="100">
        <v>105.2</v>
      </c>
      <c r="H97" s="62">
        <v>8.9999999999999993E-3</v>
      </c>
      <c r="I97" s="62">
        <v>0</v>
      </c>
      <c r="J97" s="60">
        <v>1E-3</v>
      </c>
      <c r="K97" s="60">
        <v>4.8</v>
      </c>
      <c r="L97" s="60">
        <v>10.8</v>
      </c>
      <c r="M97" s="60">
        <v>10.8</v>
      </c>
      <c r="N97" s="60">
        <v>3</v>
      </c>
      <c r="O97" s="60">
        <v>0.45</v>
      </c>
    </row>
    <row r="98" spans="1:15" ht="15.75" customHeight="1" x14ac:dyDescent="0.25">
      <c r="A98" s="109" t="s">
        <v>98</v>
      </c>
      <c r="B98" s="51" t="s">
        <v>64</v>
      </c>
      <c r="C98" s="49">
        <v>215</v>
      </c>
      <c r="D98" s="9">
        <v>7.0000000000000007E-2</v>
      </c>
      <c r="E98" s="9">
        <v>0.02</v>
      </c>
      <c r="F98" s="9">
        <v>15</v>
      </c>
      <c r="G98" s="9">
        <v>60</v>
      </c>
      <c r="H98" s="18">
        <v>0</v>
      </c>
      <c r="I98" s="18">
        <v>0.03</v>
      </c>
      <c r="J98" s="18">
        <v>0</v>
      </c>
      <c r="K98" s="18">
        <v>0</v>
      </c>
      <c r="L98" s="18">
        <v>11.1</v>
      </c>
      <c r="M98" s="18">
        <v>2.8</v>
      </c>
      <c r="N98" s="18">
        <v>1.4</v>
      </c>
      <c r="O98" s="18">
        <v>0.28000000000000003</v>
      </c>
    </row>
    <row r="99" spans="1:15" ht="15.75" customHeight="1" x14ac:dyDescent="0.25">
      <c r="A99" s="16"/>
      <c r="B99" s="51" t="s">
        <v>67</v>
      </c>
      <c r="C99" s="13">
        <f t="shared" ref="C99:O99" si="14">SUM(C97:C98)</f>
        <v>245</v>
      </c>
      <c r="D99" s="9">
        <f t="shared" si="14"/>
        <v>0.87000000000000011</v>
      </c>
      <c r="E99" s="9">
        <f t="shared" si="14"/>
        <v>1.02</v>
      </c>
      <c r="F99" s="9">
        <f t="shared" si="14"/>
        <v>38.200000000000003</v>
      </c>
      <c r="G99" s="9">
        <f t="shared" si="14"/>
        <v>165.2</v>
      </c>
      <c r="H99" s="18">
        <f t="shared" si="14"/>
        <v>8.9999999999999993E-3</v>
      </c>
      <c r="I99" s="18">
        <f t="shared" si="14"/>
        <v>0.03</v>
      </c>
      <c r="J99" s="18">
        <f t="shared" si="14"/>
        <v>1E-3</v>
      </c>
      <c r="K99" s="18">
        <f t="shared" si="14"/>
        <v>4.8</v>
      </c>
      <c r="L99" s="18">
        <f t="shared" si="14"/>
        <v>21.9</v>
      </c>
      <c r="M99" s="18">
        <f t="shared" si="14"/>
        <v>13.600000000000001</v>
      </c>
      <c r="N99" s="18">
        <f t="shared" si="14"/>
        <v>4.4000000000000004</v>
      </c>
      <c r="O99" s="18">
        <f t="shared" si="14"/>
        <v>0.73</v>
      </c>
    </row>
    <row r="100" spans="1:15" ht="15.75" customHeight="1" x14ac:dyDescent="0.25">
      <c r="A100" s="16"/>
      <c r="B100" s="122" t="s">
        <v>61</v>
      </c>
      <c r="C100" s="57">
        <f t="shared" ref="C100:O100" si="15">C86+C95+C99</f>
        <v>1456</v>
      </c>
      <c r="D100" s="58">
        <f t="shared" si="15"/>
        <v>30.76</v>
      </c>
      <c r="E100" s="58">
        <f t="shared" si="15"/>
        <v>31.799999999999997</v>
      </c>
      <c r="F100" s="58">
        <f t="shared" si="15"/>
        <v>179.40999999999997</v>
      </c>
      <c r="G100" s="52">
        <f t="shared" si="15"/>
        <v>1155.3499999999999</v>
      </c>
      <c r="H100" s="59">
        <f t="shared" si="15"/>
        <v>0.42300000000000004</v>
      </c>
      <c r="I100" s="59">
        <f t="shared" si="15"/>
        <v>43.33</v>
      </c>
      <c r="J100" s="59">
        <f t="shared" si="15"/>
        <v>7.400000000000001E-2</v>
      </c>
      <c r="K100" s="59">
        <f t="shared" si="15"/>
        <v>13.003</v>
      </c>
      <c r="L100" s="59">
        <f t="shared" si="15"/>
        <v>364.28</v>
      </c>
      <c r="M100" s="59">
        <f t="shared" si="15"/>
        <v>419.00000000000006</v>
      </c>
      <c r="N100" s="59">
        <f t="shared" si="15"/>
        <v>159.88</v>
      </c>
      <c r="O100" s="59">
        <f t="shared" si="15"/>
        <v>7.0679999999999996</v>
      </c>
    </row>
    <row r="101" spans="1:15" ht="15.75" customHeight="1" x14ac:dyDescent="0.25">
      <c r="A101" s="79"/>
      <c r="B101" s="141"/>
      <c r="C101" s="80"/>
      <c r="D101" s="81"/>
      <c r="E101" s="81"/>
      <c r="F101" s="81"/>
      <c r="G101" s="197"/>
      <c r="H101" s="82"/>
      <c r="I101" s="82"/>
      <c r="J101" s="82"/>
      <c r="K101" s="82"/>
      <c r="L101" s="82"/>
      <c r="M101" s="82"/>
      <c r="N101" s="82"/>
      <c r="O101" s="82"/>
    </row>
    <row r="102" spans="1:15" ht="14.25" customHeight="1" x14ac:dyDescent="0.25">
      <c r="A102" s="56" t="s">
        <v>27</v>
      </c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</row>
    <row r="103" spans="1:15" ht="14.25" customHeight="1" x14ac:dyDescent="0.25">
      <c r="A103" s="169" t="s">
        <v>75</v>
      </c>
      <c r="B103" s="169"/>
      <c r="C103" s="169"/>
      <c r="D103" s="169"/>
      <c r="E103" s="169"/>
      <c r="F103" s="169"/>
      <c r="G103" s="169"/>
      <c r="H103" s="169"/>
      <c r="I103" s="169"/>
      <c r="J103" s="169"/>
      <c r="K103" s="169"/>
      <c r="L103" s="169"/>
      <c r="M103" s="169"/>
      <c r="N103" s="169"/>
      <c r="O103" s="169"/>
    </row>
    <row r="104" spans="1:15" ht="14.25" customHeight="1" x14ac:dyDescent="0.25">
      <c r="A104" s="164" t="s">
        <v>24</v>
      </c>
      <c r="B104" s="165" t="s">
        <v>22</v>
      </c>
      <c r="C104" s="164" t="s">
        <v>7</v>
      </c>
      <c r="D104" s="164" t="s">
        <v>8</v>
      </c>
      <c r="E104" s="164" t="s">
        <v>9</v>
      </c>
      <c r="F104" s="164" t="s">
        <v>10</v>
      </c>
      <c r="G104" s="164" t="s">
        <v>11</v>
      </c>
      <c r="H104" s="164" t="s">
        <v>12</v>
      </c>
      <c r="I104" s="164"/>
      <c r="J104" s="164"/>
      <c r="K104" s="164"/>
      <c r="L104" s="164" t="s">
        <v>13</v>
      </c>
      <c r="M104" s="164"/>
      <c r="N104" s="164"/>
      <c r="O104" s="164"/>
    </row>
    <row r="105" spans="1:15" ht="14.25" customHeight="1" x14ac:dyDescent="0.25">
      <c r="A105" s="164"/>
      <c r="B105" s="165"/>
      <c r="C105" s="164"/>
      <c r="D105" s="164"/>
      <c r="E105" s="164"/>
      <c r="F105" s="164"/>
      <c r="G105" s="164"/>
      <c r="H105" s="83" t="s">
        <v>14</v>
      </c>
      <c r="I105" s="83" t="s">
        <v>15</v>
      </c>
      <c r="J105" s="83" t="s">
        <v>16</v>
      </c>
      <c r="K105" s="83" t="s">
        <v>17</v>
      </c>
      <c r="L105" s="83" t="s">
        <v>18</v>
      </c>
      <c r="M105" s="83" t="s">
        <v>19</v>
      </c>
      <c r="N105" s="83" t="s">
        <v>20</v>
      </c>
      <c r="O105" s="83" t="s">
        <v>21</v>
      </c>
    </row>
    <row r="106" spans="1:15" ht="15.75" customHeight="1" x14ac:dyDescent="0.25">
      <c r="A106" s="65">
        <v>174</v>
      </c>
      <c r="B106" s="51" t="s">
        <v>62</v>
      </c>
      <c r="C106" s="49">
        <v>150</v>
      </c>
      <c r="D106" s="49">
        <v>4.4400000000000004</v>
      </c>
      <c r="E106" s="49">
        <v>2.7</v>
      </c>
      <c r="F106" s="49">
        <v>32.119999999999997</v>
      </c>
      <c r="G106" s="49">
        <v>171</v>
      </c>
      <c r="H106" s="49">
        <v>4.4999999999999998E-2</v>
      </c>
      <c r="I106" s="53">
        <v>0.72</v>
      </c>
      <c r="J106" s="49">
        <v>1.0999999999999999E-2</v>
      </c>
      <c r="K106" s="53">
        <v>0.09</v>
      </c>
      <c r="L106" s="49">
        <v>96.203000000000003</v>
      </c>
      <c r="M106" s="53">
        <v>115.83</v>
      </c>
      <c r="N106" s="49">
        <v>27.344999999999999</v>
      </c>
      <c r="O106" s="49">
        <v>0.435</v>
      </c>
    </row>
    <row r="107" spans="1:15" ht="15.75" customHeight="1" x14ac:dyDescent="0.25">
      <c r="A107" s="88" t="s">
        <v>98</v>
      </c>
      <c r="B107" s="131" t="s">
        <v>65</v>
      </c>
      <c r="C107" s="44">
        <v>215</v>
      </c>
      <c r="D107" s="9">
        <v>7.0000000000000007E-2</v>
      </c>
      <c r="E107" s="9">
        <v>0.02</v>
      </c>
      <c r="F107" s="9">
        <v>15</v>
      </c>
      <c r="G107" s="9">
        <v>60</v>
      </c>
      <c r="H107" s="18">
        <v>0</v>
      </c>
      <c r="I107" s="18">
        <v>0.03</v>
      </c>
      <c r="J107" s="18">
        <v>0</v>
      </c>
      <c r="K107" s="18">
        <v>0</v>
      </c>
      <c r="L107" s="18">
        <v>11.1</v>
      </c>
      <c r="M107" s="18">
        <v>2.8</v>
      </c>
      <c r="N107" s="18">
        <v>1.4</v>
      </c>
      <c r="O107" s="18">
        <v>0.28000000000000003</v>
      </c>
    </row>
    <row r="108" spans="1:15" ht="15.75" customHeight="1" x14ac:dyDescent="0.25">
      <c r="A108" s="50"/>
      <c r="B108" s="51" t="s">
        <v>58</v>
      </c>
      <c r="C108" s="49">
        <v>18</v>
      </c>
      <c r="D108" s="47">
        <v>1.39</v>
      </c>
      <c r="E108" s="47">
        <v>0.32</v>
      </c>
      <c r="F108" s="47">
        <v>6.46</v>
      </c>
      <c r="G108" s="9">
        <v>33</v>
      </c>
      <c r="H108" s="48">
        <v>1.2999999999999999E-2</v>
      </c>
      <c r="I108" s="48">
        <v>0</v>
      </c>
      <c r="J108" s="48">
        <v>0</v>
      </c>
      <c r="K108" s="48">
        <v>0.2</v>
      </c>
      <c r="L108" s="48">
        <v>2.2799999999999998</v>
      </c>
      <c r="M108" s="48">
        <v>7.8</v>
      </c>
      <c r="N108" s="48">
        <v>1.56</v>
      </c>
      <c r="O108" s="48">
        <v>0.14399999999999999</v>
      </c>
    </row>
    <row r="109" spans="1:15" ht="15.75" customHeight="1" x14ac:dyDescent="0.25">
      <c r="A109" s="55"/>
      <c r="B109" s="51" t="s">
        <v>59</v>
      </c>
      <c r="C109" s="50">
        <f t="shared" ref="C109:O109" si="16">SUM(C106:C108)</f>
        <v>383</v>
      </c>
      <c r="D109" s="63">
        <f t="shared" si="16"/>
        <v>5.9</v>
      </c>
      <c r="E109" s="63">
        <f t="shared" si="16"/>
        <v>3.04</v>
      </c>
      <c r="F109" s="63">
        <f t="shared" si="16"/>
        <v>53.58</v>
      </c>
      <c r="G109" s="63">
        <f t="shared" si="16"/>
        <v>264</v>
      </c>
      <c r="H109" s="75">
        <f t="shared" si="16"/>
        <v>5.7999999999999996E-2</v>
      </c>
      <c r="I109" s="75">
        <f t="shared" si="16"/>
        <v>0.75</v>
      </c>
      <c r="J109" s="75">
        <f t="shared" si="16"/>
        <v>1.0999999999999999E-2</v>
      </c>
      <c r="K109" s="75">
        <f t="shared" si="16"/>
        <v>0.29000000000000004</v>
      </c>
      <c r="L109" s="75">
        <f t="shared" si="16"/>
        <v>109.583</v>
      </c>
      <c r="M109" s="75">
        <f t="shared" si="16"/>
        <v>126.42999999999999</v>
      </c>
      <c r="N109" s="75">
        <f t="shared" si="16"/>
        <v>30.304999999999996</v>
      </c>
      <c r="O109" s="75">
        <f t="shared" si="16"/>
        <v>0.8590000000000001</v>
      </c>
    </row>
    <row r="110" spans="1:15" ht="14.25" customHeight="1" x14ac:dyDescent="0.25">
      <c r="A110" s="169" t="s">
        <v>76</v>
      </c>
      <c r="B110" s="169"/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  <c r="O110" s="169"/>
    </row>
    <row r="111" spans="1:15" ht="15.75" customHeight="1" x14ac:dyDescent="0.25">
      <c r="A111" s="104" t="s">
        <v>78</v>
      </c>
      <c r="B111" s="105" t="s">
        <v>107</v>
      </c>
      <c r="C111" s="106">
        <v>60</v>
      </c>
      <c r="D111" s="107">
        <v>1</v>
      </c>
      <c r="E111" s="107">
        <v>3.8</v>
      </c>
      <c r="F111" s="107">
        <v>4.4000000000000004</v>
      </c>
      <c r="G111" s="198">
        <v>54.5</v>
      </c>
      <c r="H111" s="108">
        <v>0.03</v>
      </c>
      <c r="I111" s="108">
        <v>9</v>
      </c>
      <c r="J111" s="108">
        <v>2.4E-2</v>
      </c>
      <c r="K111" s="108">
        <v>1.5</v>
      </c>
      <c r="L111" s="108">
        <v>16.5</v>
      </c>
      <c r="M111" s="108">
        <v>19.399999999999999</v>
      </c>
      <c r="N111" s="108">
        <v>12.36</v>
      </c>
      <c r="O111" s="108">
        <v>0.54</v>
      </c>
    </row>
    <row r="112" spans="1:15" ht="15.75" customHeight="1" x14ac:dyDescent="0.25">
      <c r="A112" s="25">
        <v>102</v>
      </c>
      <c r="B112" s="132" t="s">
        <v>50</v>
      </c>
      <c r="C112" s="26">
        <v>250</v>
      </c>
      <c r="D112" s="27">
        <v>5.49</v>
      </c>
      <c r="E112" s="27">
        <v>5.27</v>
      </c>
      <c r="F112" s="27">
        <v>16.54</v>
      </c>
      <c r="G112" s="199">
        <v>148.25</v>
      </c>
      <c r="H112" s="24">
        <v>0.22800000000000001</v>
      </c>
      <c r="I112" s="24">
        <v>5.8250000000000002</v>
      </c>
      <c r="J112" s="24">
        <v>0</v>
      </c>
      <c r="K112" s="24">
        <v>2.4249999999999998</v>
      </c>
      <c r="L112" s="24">
        <v>5.8250000000000002</v>
      </c>
      <c r="M112" s="24">
        <v>88.1</v>
      </c>
      <c r="N112" s="24">
        <v>35.575000000000003</v>
      </c>
      <c r="O112" s="24">
        <v>2.0499999999999998</v>
      </c>
    </row>
    <row r="113" spans="1:15" ht="15.75" customHeight="1" x14ac:dyDescent="0.25">
      <c r="A113" s="6" t="s">
        <v>101</v>
      </c>
      <c r="B113" s="133" t="s">
        <v>68</v>
      </c>
      <c r="C113" s="12">
        <v>90</v>
      </c>
      <c r="D113" s="8">
        <v>7.79</v>
      </c>
      <c r="E113" s="8">
        <v>17.27</v>
      </c>
      <c r="F113" s="8">
        <v>9.9</v>
      </c>
      <c r="G113" s="102">
        <v>203.96</v>
      </c>
      <c r="H113" s="14">
        <v>0.22600000000000001</v>
      </c>
      <c r="I113" s="14">
        <v>2.968</v>
      </c>
      <c r="J113" s="14">
        <v>0.01</v>
      </c>
      <c r="K113" s="14">
        <v>2.1659999999999999</v>
      </c>
      <c r="L113" s="14">
        <v>14.23</v>
      </c>
      <c r="M113" s="14">
        <v>99.51</v>
      </c>
      <c r="N113" s="14">
        <v>22.08</v>
      </c>
      <c r="O113" s="14">
        <v>1.296</v>
      </c>
    </row>
    <row r="114" spans="1:15" ht="15.75" customHeight="1" x14ac:dyDescent="0.25">
      <c r="A114" s="101">
        <v>309</v>
      </c>
      <c r="B114" s="119" t="s">
        <v>93</v>
      </c>
      <c r="C114" s="15">
        <v>150</v>
      </c>
      <c r="D114" s="9">
        <v>5.52</v>
      </c>
      <c r="E114" s="9">
        <v>4.5199999999999996</v>
      </c>
      <c r="F114" s="9">
        <v>26.45</v>
      </c>
      <c r="G114" s="9">
        <v>168.45</v>
      </c>
      <c r="H114" s="18">
        <v>0.06</v>
      </c>
      <c r="I114" s="18">
        <v>0</v>
      </c>
      <c r="J114" s="18">
        <v>0</v>
      </c>
      <c r="K114" s="18">
        <v>0.97</v>
      </c>
      <c r="L114" s="18">
        <v>4.8600000000000003</v>
      </c>
      <c r="M114" s="18">
        <v>37.17</v>
      </c>
      <c r="N114" s="18">
        <v>21.12</v>
      </c>
      <c r="O114" s="18">
        <v>1.1100000000000001</v>
      </c>
    </row>
    <row r="115" spans="1:15" ht="15.75" customHeight="1" x14ac:dyDescent="0.25">
      <c r="A115" s="101" t="s">
        <v>78</v>
      </c>
      <c r="B115" s="119" t="s">
        <v>86</v>
      </c>
      <c r="C115" s="15">
        <v>200</v>
      </c>
      <c r="D115" s="9">
        <v>0</v>
      </c>
      <c r="E115" s="9">
        <v>0</v>
      </c>
      <c r="F115" s="9">
        <v>26</v>
      </c>
      <c r="G115" s="9">
        <v>105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</row>
    <row r="116" spans="1:15" ht="15.75" customHeight="1" x14ac:dyDescent="0.25">
      <c r="A116" s="72"/>
      <c r="B116" s="120" t="s">
        <v>88</v>
      </c>
      <c r="C116" s="89">
        <v>40</v>
      </c>
      <c r="D116" s="98">
        <v>4.8</v>
      </c>
      <c r="E116" s="98">
        <v>0.52</v>
      </c>
      <c r="F116" s="98">
        <v>22.2</v>
      </c>
      <c r="G116" s="192">
        <v>103</v>
      </c>
      <c r="H116" s="90">
        <v>6.3E-2</v>
      </c>
      <c r="I116" s="90">
        <v>0</v>
      </c>
      <c r="J116" s="90">
        <v>0</v>
      </c>
      <c r="K116" s="90">
        <v>0</v>
      </c>
      <c r="L116" s="90">
        <v>10.92</v>
      </c>
      <c r="M116" s="90">
        <v>34.86</v>
      </c>
      <c r="N116" s="90">
        <v>14.7</v>
      </c>
      <c r="O116" s="90">
        <v>0.67</v>
      </c>
    </row>
    <row r="117" spans="1:15" ht="15.75" customHeight="1" x14ac:dyDescent="0.25">
      <c r="A117" s="16"/>
      <c r="B117" s="51" t="s">
        <v>60</v>
      </c>
      <c r="C117" s="13">
        <f>SUM(C111:C116)</f>
        <v>790</v>
      </c>
      <c r="D117" s="69">
        <f t="shared" ref="D117:O117" si="17">SUM(D111:D116)</f>
        <v>24.6</v>
      </c>
      <c r="E117" s="69">
        <f t="shared" si="17"/>
        <v>31.38</v>
      </c>
      <c r="F117" s="69">
        <f t="shared" si="17"/>
        <v>105.49</v>
      </c>
      <c r="G117" s="69">
        <f t="shared" si="17"/>
        <v>783.16000000000008</v>
      </c>
      <c r="H117" s="70">
        <f t="shared" si="17"/>
        <v>0.60699999999999998</v>
      </c>
      <c r="I117" s="70">
        <f t="shared" si="17"/>
        <v>17.792999999999999</v>
      </c>
      <c r="J117" s="70">
        <f t="shared" si="17"/>
        <v>3.4000000000000002E-2</v>
      </c>
      <c r="K117" s="70">
        <f t="shared" si="17"/>
        <v>7.0609999999999991</v>
      </c>
      <c r="L117" s="70">
        <f t="shared" si="17"/>
        <v>52.335000000000001</v>
      </c>
      <c r="M117" s="70">
        <f t="shared" si="17"/>
        <v>279.04000000000002</v>
      </c>
      <c r="N117" s="70">
        <f t="shared" si="17"/>
        <v>105.83500000000001</v>
      </c>
      <c r="O117" s="70">
        <f t="shared" si="17"/>
        <v>5.6660000000000004</v>
      </c>
    </row>
    <row r="118" spans="1:15" ht="14.25" customHeight="1" x14ac:dyDescent="0.25">
      <c r="A118" s="167" t="s">
        <v>77</v>
      </c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8"/>
    </row>
    <row r="119" spans="1:15" ht="15.75" customHeight="1" x14ac:dyDescent="0.25">
      <c r="A119" s="100"/>
      <c r="B119" s="121" t="s">
        <v>113</v>
      </c>
      <c r="C119" s="100">
        <v>30</v>
      </c>
      <c r="D119" s="61">
        <v>1.9</v>
      </c>
      <c r="E119" s="60">
        <v>5</v>
      </c>
      <c r="F119" s="60">
        <v>20.6</v>
      </c>
      <c r="G119" s="100">
        <v>135.30000000000001</v>
      </c>
      <c r="H119" s="62">
        <v>0.03</v>
      </c>
      <c r="I119" s="62">
        <v>0</v>
      </c>
      <c r="J119" s="60">
        <v>0.04</v>
      </c>
      <c r="K119" s="60">
        <v>0.3</v>
      </c>
      <c r="L119" s="60">
        <v>6.9</v>
      </c>
      <c r="M119" s="60">
        <v>19.5</v>
      </c>
      <c r="N119" s="60">
        <v>3</v>
      </c>
      <c r="O119" s="60">
        <v>0.24</v>
      </c>
    </row>
    <row r="120" spans="1:15" ht="15.75" customHeight="1" x14ac:dyDescent="0.25">
      <c r="A120" s="109" t="s">
        <v>98</v>
      </c>
      <c r="B120" s="51" t="s">
        <v>64</v>
      </c>
      <c r="C120" s="49">
        <v>215</v>
      </c>
      <c r="D120" s="9">
        <v>7.0000000000000007E-2</v>
      </c>
      <c r="E120" s="9">
        <v>0.02</v>
      </c>
      <c r="F120" s="9">
        <v>15</v>
      </c>
      <c r="G120" s="9">
        <v>60</v>
      </c>
      <c r="H120" s="18">
        <v>0</v>
      </c>
      <c r="I120" s="18">
        <v>0.03</v>
      </c>
      <c r="J120" s="18">
        <v>0</v>
      </c>
      <c r="K120" s="18">
        <v>0</v>
      </c>
      <c r="L120" s="18">
        <v>11.1</v>
      </c>
      <c r="M120" s="18">
        <v>2.8</v>
      </c>
      <c r="N120" s="18">
        <v>1.4</v>
      </c>
      <c r="O120" s="18">
        <v>0.28000000000000003</v>
      </c>
    </row>
    <row r="121" spans="1:15" ht="15.75" customHeight="1" x14ac:dyDescent="0.25">
      <c r="A121" s="16"/>
      <c r="B121" s="51" t="s">
        <v>67</v>
      </c>
      <c r="C121" s="13">
        <f t="shared" ref="C121:O121" si="18">SUM(C119:C120)</f>
        <v>245</v>
      </c>
      <c r="D121" s="9">
        <f t="shared" si="18"/>
        <v>1.97</v>
      </c>
      <c r="E121" s="9">
        <f t="shared" si="18"/>
        <v>5.0199999999999996</v>
      </c>
      <c r="F121" s="9">
        <f t="shared" si="18"/>
        <v>35.6</v>
      </c>
      <c r="G121" s="9">
        <f t="shared" si="18"/>
        <v>195.3</v>
      </c>
      <c r="H121" s="18">
        <f t="shared" si="18"/>
        <v>0.03</v>
      </c>
      <c r="I121" s="18">
        <f t="shared" si="18"/>
        <v>0.03</v>
      </c>
      <c r="J121" s="18">
        <f t="shared" si="18"/>
        <v>0.04</v>
      </c>
      <c r="K121" s="18">
        <f t="shared" si="18"/>
        <v>0.3</v>
      </c>
      <c r="L121" s="18">
        <f t="shared" si="18"/>
        <v>18</v>
      </c>
      <c r="M121" s="18">
        <f t="shared" si="18"/>
        <v>22.3</v>
      </c>
      <c r="N121" s="18">
        <f t="shared" si="18"/>
        <v>4.4000000000000004</v>
      </c>
      <c r="O121" s="18">
        <f t="shared" si="18"/>
        <v>0.52</v>
      </c>
    </row>
    <row r="122" spans="1:15" ht="15.75" customHeight="1" x14ac:dyDescent="0.25">
      <c r="A122" s="16"/>
      <c r="B122" s="122" t="s">
        <v>61</v>
      </c>
      <c r="C122" s="57">
        <f t="shared" ref="C122:O122" si="19">C109+C117+C121</f>
        <v>1418</v>
      </c>
      <c r="D122" s="58">
        <f t="shared" si="19"/>
        <v>32.47</v>
      </c>
      <c r="E122" s="58">
        <f t="shared" si="19"/>
        <v>39.44</v>
      </c>
      <c r="F122" s="58">
        <f t="shared" si="19"/>
        <v>194.67</v>
      </c>
      <c r="G122" s="52">
        <f t="shared" si="19"/>
        <v>1242.46</v>
      </c>
      <c r="H122" s="59">
        <f t="shared" si="19"/>
        <v>0.69500000000000006</v>
      </c>
      <c r="I122" s="59">
        <f t="shared" si="19"/>
        <v>18.573</v>
      </c>
      <c r="J122" s="59">
        <f t="shared" si="19"/>
        <v>8.4999999999999992E-2</v>
      </c>
      <c r="K122" s="59">
        <f t="shared" si="19"/>
        <v>7.6509999999999989</v>
      </c>
      <c r="L122" s="59">
        <f t="shared" si="19"/>
        <v>179.91800000000001</v>
      </c>
      <c r="M122" s="59">
        <f t="shared" si="19"/>
        <v>427.77000000000004</v>
      </c>
      <c r="N122" s="59">
        <f t="shared" si="19"/>
        <v>140.54000000000002</v>
      </c>
      <c r="O122" s="59">
        <f t="shared" si="19"/>
        <v>7.0449999999999999</v>
      </c>
    </row>
    <row r="123" spans="1:15" ht="14.25" customHeight="1" x14ac:dyDescent="0.25">
      <c r="A123" s="56" t="s">
        <v>28</v>
      </c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</row>
    <row r="124" spans="1:15" ht="14.25" customHeight="1" x14ac:dyDescent="0.25">
      <c r="A124" s="56" t="s">
        <v>29</v>
      </c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</row>
    <row r="125" spans="1:15" ht="14.25" customHeight="1" x14ac:dyDescent="0.25">
      <c r="A125" s="182" t="s">
        <v>75</v>
      </c>
      <c r="B125" s="182"/>
      <c r="C125" s="182"/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  <c r="N125" s="182"/>
      <c r="O125" s="182"/>
    </row>
    <row r="126" spans="1:15" ht="14.25" customHeight="1" x14ac:dyDescent="0.25">
      <c r="A126" s="171" t="s">
        <v>24</v>
      </c>
      <c r="B126" s="165" t="s">
        <v>22</v>
      </c>
      <c r="C126" s="164" t="s">
        <v>7</v>
      </c>
      <c r="D126" s="164" t="s">
        <v>8</v>
      </c>
      <c r="E126" s="164" t="s">
        <v>9</v>
      </c>
      <c r="F126" s="164" t="s">
        <v>10</v>
      </c>
      <c r="G126" s="164" t="s">
        <v>11</v>
      </c>
      <c r="H126" s="164" t="s">
        <v>12</v>
      </c>
      <c r="I126" s="164"/>
      <c r="J126" s="164"/>
      <c r="K126" s="164"/>
      <c r="L126" s="164" t="s">
        <v>13</v>
      </c>
      <c r="M126" s="164"/>
      <c r="N126" s="164"/>
      <c r="O126" s="164"/>
    </row>
    <row r="127" spans="1:15" ht="14.25" customHeight="1" x14ac:dyDescent="0.25">
      <c r="A127" s="172"/>
      <c r="B127" s="165"/>
      <c r="C127" s="164"/>
      <c r="D127" s="164"/>
      <c r="E127" s="164"/>
      <c r="F127" s="164"/>
      <c r="G127" s="164"/>
      <c r="H127" s="74" t="s">
        <v>14</v>
      </c>
      <c r="I127" s="74" t="s">
        <v>15</v>
      </c>
      <c r="J127" s="74" t="s">
        <v>16</v>
      </c>
      <c r="K127" s="74" t="s">
        <v>17</v>
      </c>
      <c r="L127" s="74" t="s">
        <v>18</v>
      </c>
      <c r="M127" s="74" t="s">
        <v>19</v>
      </c>
      <c r="N127" s="74" t="s">
        <v>20</v>
      </c>
      <c r="O127" s="74" t="s">
        <v>21</v>
      </c>
    </row>
    <row r="128" spans="1:15" ht="15.75" customHeight="1" x14ac:dyDescent="0.25">
      <c r="A128" s="49">
        <v>173</v>
      </c>
      <c r="B128" s="51" t="s">
        <v>111</v>
      </c>
      <c r="C128" s="49">
        <v>150</v>
      </c>
      <c r="D128" s="52">
        <v>5.87</v>
      </c>
      <c r="E128" s="52">
        <v>7.79</v>
      </c>
      <c r="F128" s="52">
        <v>26.64</v>
      </c>
      <c r="G128" s="52">
        <v>145.88</v>
      </c>
      <c r="H128" s="53">
        <v>0.128</v>
      </c>
      <c r="I128" s="53">
        <v>0.68</v>
      </c>
      <c r="J128" s="53">
        <v>3.1E-2</v>
      </c>
      <c r="K128" s="53">
        <v>0.41699999999999998</v>
      </c>
      <c r="L128" s="53">
        <v>105.48099999999999</v>
      </c>
      <c r="M128" s="53">
        <v>165.82</v>
      </c>
      <c r="N128" s="53">
        <v>50.164000000000001</v>
      </c>
      <c r="O128" s="53">
        <v>1.202</v>
      </c>
    </row>
    <row r="129" spans="1:15" ht="15.75" customHeight="1" x14ac:dyDescent="0.25">
      <c r="A129" s="109" t="s">
        <v>98</v>
      </c>
      <c r="B129" s="78" t="s">
        <v>64</v>
      </c>
      <c r="C129" s="44">
        <v>215</v>
      </c>
      <c r="D129" s="9">
        <v>7.0000000000000007E-2</v>
      </c>
      <c r="E129" s="9">
        <v>0.02</v>
      </c>
      <c r="F129" s="9">
        <v>15</v>
      </c>
      <c r="G129" s="9">
        <v>60</v>
      </c>
      <c r="H129" s="18">
        <v>0</v>
      </c>
      <c r="I129" s="18">
        <v>0.03</v>
      </c>
      <c r="J129" s="18">
        <v>0</v>
      </c>
      <c r="K129" s="18">
        <v>0</v>
      </c>
      <c r="L129" s="18">
        <v>11.1</v>
      </c>
      <c r="M129" s="18">
        <v>2.8</v>
      </c>
      <c r="N129" s="18">
        <v>1.4</v>
      </c>
      <c r="O129" s="18">
        <v>0.28000000000000003</v>
      </c>
    </row>
    <row r="130" spans="1:15" ht="15.75" customHeight="1" x14ac:dyDescent="0.25">
      <c r="A130" s="50"/>
      <c r="B130" s="51" t="s">
        <v>58</v>
      </c>
      <c r="C130" s="49">
        <v>18</v>
      </c>
      <c r="D130" s="47">
        <v>1.39</v>
      </c>
      <c r="E130" s="47">
        <v>0.32</v>
      </c>
      <c r="F130" s="47">
        <v>6.46</v>
      </c>
      <c r="G130" s="9">
        <v>33</v>
      </c>
      <c r="H130" s="48">
        <v>1.2999999999999999E-2</v>
      </c>
      <c r="I130" s="48">
        <v>0</v>
      </c>
      <c r="J130" s="48">
        <v>0</v>
      </c>
      <c r="K130" s="48">
        <v>0.2</v>
      </c>
      <c r="L130" s="48">
        <v>2.2799999999999998</v>
      </c>
      <c r="M130" s="48">
        <v>7.8</v>
      </c>
      <c r="N130" s="48">
        <v>1.56</v>
      </c>
      <c r="O130" s="48">
        <v>0.14399999999999999</v>
      </c>
    </row>
    <row r="131" spans="1:15" ht="15.75" customHeight="1" x14ac:dyDescent="0.25">
      <c r="A131" s="50"/>
      <c r="B131" s="51" t="s">
        <v>59</v>
      </c>
      <c r="C131" s="50">
        <f t="shared" ref="C131:O131" si="20">SUM(C128:C130)</f>
        <v>383</v>
      </c>
      <c r="D131" s="50">
        <f t="shared" si="20"/>
        <v>7.33</v>
      </c>
      <c r="E131" s="50">
        <f t="shared" si="20"/>
        <v>8.129999999999999</v>
      </c>
      <c r="F131" s="50">
        <f t="shared" si="20"/>
        <v>48.1</v>
      </c>
      <c r="G131" s="50">
        <f t="shared" si="20"/>
        <v>238.88</v>
      </c>
      <c r="H131" s="50">
        <f t="shared" si="20"/>
        <v>0.14100000000000001</v>
      </c>
      <c r="I131" s="50">
        <f t="shared" si="20"/>
        <v>0.71000000000000008</v>
      </c>
      <c r="J131" s="50">
        <f t="shared" si="20"/>
        <v>3.1E-2</v>
      </c>
      <c r="K131" s="50">
        <f t="shared" si="20"/>
        <v>0.61699999999999999</v>
      </c>
      <c r="L131" s="50">
        <f t="shared" si="20"/>
        <v>118.86099999999999</v>
      </c>
      <c r="M131" s="50">
        <f t="shared" si="20"/>
        <v>176.42000000000002</v>
      </c>
      <c r="N131" s="50">
        <f t="shared" si="20"/>
        <v>53.124000000000002</v>
      </c>
      <c r="O131" s="50">
        <f t="shared" si="20"/>
        <v>1.6259999999999999</v>
      </c>
    </row>
    <row r="132" spans="1:15" ht="14.25" customHeight="1" x14ac:dyDescent="0.25">
      <c r="A132" s="169" t="s">
        <v>76</v>
      </c>
      <c r="B132" s="169"/>
      <c r="C132" s="169"/>
      <c r="D132" s="169"/>
      <c r="E132" s="169"/>
      <c r="F132" s="169"/>
      <c r="G132" s="169"/>
      <c r="H132" s="169"/>
      <c r="I132" s="169"/>
      <c r="J132" s="169"/>
      <c r="K132" s="169"/>
      <c r="L132" s="169"/>
      <c r="M132" s="169"/>
      <c r="N132" s="169"/>
      <c r="O132" s="169"/>
    </row>
    <row r="133" spans="1:15" ht="15.75" customHeight="1" x14ac:dyDescent="0.25">
      <c r="A133" s="101">
        <v>59</v>
      </c>
      <c r="B133" s="116" t="s">
        <v>94</v>
      </c>
      <c r="C133" s="15">
        <v>60</v>
      </c>
      <c r="D133" s="9">
        <v>0.64</v>
      </c>
      <c r="E133" s="9">
        <v>0.1</v>
      </c>
      <c r="F133" s="9">
        <v>5.1100000000000003</v>
      </c>
      <c r="G133" s="9">
        <v>23.94</v>
      </c>
      <c r="H133" s="18">
        <v>0.03</v>
      </c>
      <c r="I133" s="18">
        <v>2.63</v>
      </c>
      <c r="J133" s="18">
        <v>0</v>
      </c>
      <c r="K133" s="18">
        <v>0.21</v>
      </c>
      <c r="L133" s="18">
        <v>14.4</v>
      </c>
      <c r="M133" s="18">
        <v>26.72</v>
      </c>
      <c r="N133" s="18">
        <v>18.23</v>
      </c>
      <c r="O133" s="18">
        <v>0.64</v>
      </c>
    </row>
    <row r="134" spans="1:15" ht="15.75" customHeight="1" x14ac:dyDescent="0.25">
      <c r="A134" s="38">
        <v>96</v>
      </c>
      <c r="B134" s="134" t="s">
        <v>41</v>
      </c>
      <c r="C134" s="39">
        <v>260</v>
      </c>
      <c r="D134" s="40">
        <v>2.2799999999999998</v>
      </c>
      <c r="E134" s="40">
        <v>6.59</v>
      </c>
      <c r="F134" s="40">
        <v>12.34</v>
      </c>
      <c r="G134" s="200">
        <v>123.45</v>
      </c>
      <c r="H134" s="21">
        <v>9.2999999999999999E-2</v>
      </c>
      <c r="I134" s="21">
        <v>8.42</v>
      </c>
      <c r="J134" s="21">
        <v>0.01</v>
      </c>
      <c r="K134" s="21">
        <v>2.3530000000000002</v>
      </c>
      <c r="L134" s="21">
        <v>37.950000000000003</v>
      </c>
      <c r="M134" s="21">
        <v>62.83</v>
      </c>
      <c r="N134" s="21">
        <v>25.08</v>
      </c>
      <c r="O134" s="21">
        <v>0.95</v>
      </c>
    </row>
    <row r="135" spans="1:15" ht="15.75" customHeight="1" x14ac:dyDescent="0.25">
      <c r="A135" s="73" t="s">
        <v>87</v>
      </c>
      <c r="B135" s="135" t="s">
        <v>47</v>
      </c>
      <c r="C135" s="41">
        <v>90</v>
      </c>
      <c r="D135" s="42">
        <v>13.8</v>
      </c>
      <c r="E135" s="42">
        <v>10.65</v>
      </c>
      <c r="F135" s="42">
        <v>2.11</v>
      </c>
      <c r="G135" s="20">
        <v>159.57</v>
      </c>
      <c r="H135" s="43">
        <v>5.3999999999999999E-2</v>
      </c>
      <c r="I135" s="43">
        <v>2.11</v>
      </c>
      <c r="J135" s="43">
        <v>3.5000000000000003E-2</v>
      </c>
      <c r="K135" s="43">
        <v>1.8979999999999999</v>
      </c>
      <c r="L135" s="43">
        <v>39.07</v>
      </c>
      <c r="M135" s="43">
        <v>103.41</v>
      </c>
      <c r="N135" s="43">
        <v>15.186</v>
      </c>
      <c r="O135" s="43">
        <v>1.0920000000000001</v>
      </c>
    </row>
    <row r="136" spans="1:15" ht="15.75" customHeight="1" x14ac:dyDescent="0.25">
      <c r="A136" s="5">
        <v>302</v>
      </c>
      <c r="B136" s="123" t="s">
        <v>89</v>
      </c>
      <c r="C136" s="15">
        <v>150</v>
      </c>
      <c r="D136" s="9">
        <v>8.6</v>
      </c>
      <c r="E136" s="9">
        <v>6.09</v>
      </c>
      <c r="F136" s="9">
        <v>38.64</v>
      </c>
      <c r="G136" s="9">
        <v>243.75</v>
      </c>
      <c r="H136" s="18">
        <v>0.21</v>
      </c>
      <c r="I136" s="18">
        <v>0</v>
      </c>
      <c r="J136" s="18">
        <v>0</v>
      </c>
      <c r="K136" s="18">
        <v>0.61</v>
      </c>
      <c r="L136" s="18">
        <v>14.82</v>
      </c>
      <c r="M136" s="18">
        <v>203.93</v>
      </c>
      <c r="N136" s="18">
        <v>135.83000000000001</v>
      </c>
      <c r="O136" s="18">
        <v>4.46</v>
      </c>
    </row>
    <row r="137" spans="1:15" ht="15.75" customHeight="1" x14ac:dyDescent="0.25">
      <c r="A137" s="73">
        <v>393</v>
      </c>
      <c r="B137" s="126" t="s">
        <v>73</v>
      </c>
      <c r="C137" s="19">
        <v>200</v>
      </c>
      <c r="D137" s="20">
        <v>0.3</v>
      </c>
      <c r="E137" s="20">
        <v>0.12</v>
      </c>
      <c r="F137" s="20">
        <v>22.15</v>
      </c>
      <c r="G137" s="20">
        <v>90.8</v>
      </c>
      <c r="H137" s="21">
        <v>8.0000000000000002E-3</v>
      </c>
      <c r="I137" s="21">
        <v>25.8</v>
      </c>
      <c r="J137" s="21">
        <v>0</v>
      </c>
      <c r="K137" s="21">
        <v>0.21</v>
      </c>
      <c r="L137" s="21">
        <v>19.18</v>
      </c>
      <c r="M137" s="21">
        <v>9.9</v>
      </c>
      <c r="N137" s="21">
        <v>9.3000000000000007</v>
      </c>
      <c r="O137" s="21">
        <v>0.45</v>
      </c>
    </row>
    <row r="138" spans="1:15" ht="15.75" customHeight="1" x14ac:dyDescent="0.25">
      <c r="A138" s="72"/>
      <c r="B138" s="120" t="s">
        <v>88</v>
      </c>
      <c r="C138" s="89">
        <v>40</v>
      </c>
      <c r="D138" s="98">
        <v>4.8</v>
      </c>
      <c r="E138" s="98">
        <v>0.52</v>
      </c>
      <c r="F138" s="98">
        <v>22.2</v>
      </c>
      <c r="G138" s="192">
        <v>103</v>
      </c>
      <c r="H138" s="90">
        <v>6.3E-2</v>
      </c>
      <c r="I138" s="90">
        <v>0</v>
      </c>
      <c r="J138" s="90">
        <v>0</v>
      </c>
      <c r="K138" s="90">
        <v>0</v>
      </c>
      <c r="L138" s="90">
        <v>10.92</v>
      </c>
      <c r="M138" s="90">
        <v>34.86</v>
      </c>
      <c r="N138" s="90">
        <v>14.7</v>
      </c>
      <c r="O138" s="90">
        <v>0.67</v>
      </c>
    </row>
    <row r="139" spans="1:15" ht="15.75" customHeight="1" x14ac:dyDescent="0.25">
      <c r="A139" s="16"/>
      <c r="B139" s="51" t="s">
        <v>60</v>
      </c>
      <c r="C139" s="13">
        <f>SUM(C133:C138)</f>
        <v>800</v>
      </c>
      <c r="D139" s="69">
        <f t="shared" ref="D139:O139" si="21">SUM(D133:D138)</f>
        <v>30.42</v>
      </c>
      <c r="E139" s="69">
        <f t="shared" si="21"/>
        <v>24.07</v>
      </c>
      <c r="F139" s="69">
        <f t="shared" si="21"/>
        <v>102.55</v>
      </c>
      <c r="G139" s="69">
        <f t="shared" si="21"/>
        <v>744.51</v>
      </c>
      <c r="H139" s="70">
        <f t="shared" si="21"/>
        <v>0.45800000000000002</v>
      </c>
      <c r="I139" s="70">
        <f t="shared" si="21"/>
        <v>38.96</v>
      </c>
      <c r="J139" s="70">
        <f t="shared" si="21"/>
        <v>4.5000000000000005E-2</v>
      </c>
      <c r="K139" s="70">
        <f t="shared" si="21"/>
        <v>5.2810000000000006</v>
      </c>
      <c r="L139" s="70">
        <f t="shared" si="21"/>
        <v>136.34</v>
      </c>
      <c r="M139" s="70">
        <f t="shared" si="21"/>
        <v>441.65</v>
      </c>
      <c r="N139" s="70">
        <f t="shared" si="21"/>
        <v>218.32600000000002</v>
      </c>
      <c r="O139" s="70">
        <f t="shared" si="21"/>
        <v>8.2620000000000005</v>
      </c>
    </row>
    <row r="140" spans="1:15" ht="14.25" customHeight="1" x14ac:dyDescent="0.25">
      <c r="A140" s="167" t="s">
        <v>77</v>
      </c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8"/>
    </row>
    <row r="141" spans="1:15" ht="15.75" customHeight="1" x14ac:dyDescent="0.25">
      <c r="A141" s="100"/>
      <c r="B141" s="121" t="s">
        <v>114</v>
      </c>
      <c r="C141" s="100">
        <v>30</v>
      </c>
      <c r="D141" s="61">
        <v>1.6</v>
      </c>
      <c r="E141" s="60">
        <v>1.6</v>
      </c>
      <c r="F141" s="60">
        <v>21.35</v>
      </c>
      <c r="G141" s="100">
        <v>222.2</v>
      </c>
      <c r="H141" s="62">
        <v>0.05</v>
      </c>
      <c r="I141" s="62">
        <v>0.14000000000000001</v>
      </c>
      <c r="J141" s="60">
        <v>0.08</v>
      </c>
      <c r="K141" s="60">
        <v>0.67800000000000005</v>
      </c>
      <c r="L141" s="60">
        <v>184.98</v>
      </c>
      <c r="M141" s="60">
        <v>126.9</v>
      </c>
      <c r="N141" s="60">
        <v>12.7</v>
      </c>
      <c r="O141" s="60">
        <v>0.77400000000000002</v>
      </c>
    </row>
    <row r="142" spans="1:15" ht="15.75" customHeight="1" x14ac:dyDescent="0.25">
      <c r="A142" s="109" t="s">
        <v>98</v>
      </c>
      <c r="B142" s="51" t="s">
        <v>64</v>
      </c>
      <c r="C142" s="49">
        <v>215</v>
      </c>
      <c r="D142" s="9">
        <v>7.0000000000000007E-2</v>
      </c>
      <c r="E142" s="9">
        <v>0.02</v>
      </c>
      <c r="F142" s="9">
        <v>15</v>
      </c>
      <c r="G142" s="9">
        <v>60</v>
      </c>
      <c r="H142" s="18">
        <v>0</v>
      </c>
      <c r="I142" s="18">
        <v>0.03</v>
      </c>
      <c r="J142" s="18">
        <v>0</v>
      </c>
      <c r="K142" s="18">
        <v>0</v>
      </c>
      <c r="L142" s="18">
        <v>11.1</v>
      </c>
      <c r="M142" s="18">
        <v>2.8</v>
      </c>
      <c r="N142" s="18">
        <v>1.4</v>
      </c>
      <c r="O142" s="18">
        <v>0.28000000000000003</v>
      </c>
    </row>
    <row r="143" spans="1:15" ht="15.75" customHeight="1" x14ac:dyDescent="0.25">
      <c r="A143" s="16"/>
      <c r="B143" s="112" t="s">
        <v>67</v>
      </c>
      <c r="C143" s="13">
        <f t="shared" ref="C143:O143" si="22">SUM(C141:C142)</f>
        <v>245</v>
      </c>
      <c r="D143" s="69">
        <f t="shared" si="22"/>
        <v>1.6700000000000002</v>
      </c>
      <c r="E143" s="69">
        <f t="shared" si="22"/>
        <v>1.62</v>
      </c>
      <c r="F143" s="69">
        <f t="shared" si="22"/>
        <v>36.35</v>
      </c>
      <c r="G143" s="69">
        <f t="shared" si="22"/>
        <v>282.2</v>
      </c>
      <c r="H143" s="70">
        <f t="shared" si="22"/>
        <v>0.05</v>
      </c>
      <c r="I143" s="70">
        <f t="shared" si="22"/>
        <v>0.17</v>
      </c>
      <c r="J143" s="70">
        <f t="shared" si="22"/>
        <v>0.08</v>
      </c>
      <c r="K143" s="70">
        <f t="shared" si="22"/>
        <v>0.67800000000000005</v>
      </c>
      <c r="L143" s="70">
        <f t="shared" si="22"/>
        <v>196.07999999999998</v>
      </c>
      <c r="M143" s="70">
        <f t="shared" si="22"/>
        <v>129.70000000000002</v>
      </c>
      <c r="N143" s="70">
        <f t="shared" si="22"/>
        <v>14.1</v>
      </c>
      <c r="O143" s="70">
        <f t="shared" si="22"/>
        <v>1.054</v>
      </c>
    </row>
    <row r="144" spans="1:15" ht="15.75" customHeight="1" x14ac:dyDescent="0.25">
      <c r="A144" s="16"/>
      <c r="B144" s="122" t="s">
        <v>61</v>
      </c>
      <c r="C144" s="57">
        <f t="shared" ref="C144:O144" si="23">C131+C139+C143</f>
        <v>1428</v>
      </c>
      <c r="D144" s="58">
        <f t="shared" si="23"/>
        <v>39.42</v>
      </c>
      <c r="E144" s="58">
        <f t="shared" si="23"/>
        <v>33.82</v>
      </c>
      <c r="F144" s="58">
        <f t="shared" si="23"/>
        <v>187</v>
      </c>
      <c r="G144" s="52">
        <f t="shared" si="23"/>
        <v>1265.5899999999999</v>
      </c>
      <c r="H144" s="59">
        <f t="shared" si="23"/>
        <v>0.64900000000000002</v>
      </c>
      <c r="I144" s="59">
        <f t="shared" si="23"/>
        <v>39.840000000000003</v>
      </c>
      <c r="J144" s="59">
        <f t="shared" si="23"/>
        <v>0.15600000000000003</v>
      </c>
      <c r="K144" s="59">
        <f t="shared" si="23"/>
        <v>6.5760000000000005</v>
      </c>
      <c r="L144" s="59">
        <f t="shared" si="23"/>
        <v>451.28099999999995</v>
      </c>
      <c r="M144" s="59">
        <f t="shared" si="23"/>
        <v>747.77</v>
      </c>
      <c r="N144" s="59">
        <f t="shared" si="23"/>
        <v>285.55000000000007</v>
      </c>
      <c r="O144" s="59">
        <f t="shared" si="23"/>
        <v>10.942</v>
      </c>
    </row>
    <row r="145" spans="1:15" ht="14.25" customHeight="1" x14ac:dyDescent="0.25">
      <c r="A145" s="181" t="s">
        <v>30</v>
      </c>
      <c r="B145" s="181"/>
      <c r="C145" s="181"/>
      <c r="D145" s="181"/>
      <c r="E145" s="181"/>
      <c r="F145" s="181"/>
      <c r="G145" s="181"/>
      <c r="H145" s="181"/>
      <c r="I145" s="181"/>
      <c r="J145" s="181"/>
      <c r="K145" s="181"/>
      <c r="L145" s="181"/>
      <c r="M145" s="181"/>
      <c r="N145" s="181"/>
      <c r="O145" s="181"/>
    </row>
    <row r="146" spans="1:15" ht="14.25" customHeight="1" x14ac:dyDescent="0.25">
      <c r="A146" s="169" t="s">
        <v>75</v>
      </c>
      <c r="B146" s="169"/>
      <c r="C146" s="169"/>
      <c r="D146" s="169"/>
      <c r="E146" s="169"/>
      <c r="F146" s="169"/>
      <c r="G146" s="169"/>
      <c r="H146" s="169"/>
      <c r="I146" s="169"/>
      <c r="J146" s="169"/>
      <c r="K146" s="169"/>
      <c r="L146" s="169"/>
      <c r="M146" s="169"/>
      <c r="N146" s="169"/>
      <c r="O146" s="169"/>
    </row>
    <row r="147" spans="1:15" ht="14.25" customHeight="1" x14ac:dyDescent="0.25">
      <c r="A147" s="171" t="s">
        <v>24</v>
      </c>
      <c r="B147" s="165" t="s">
        <v>22</v>
      </c>
      <c r="C147" s="164" t="s">
        <v>7</v>
      </c>
      <c r="D147" s="164" t="s">
        <v>8</v>
      </c>
      <c r="E147" s="164" t="s">
        <v>9</v>
      </c>
      <c r="F147" s="164" t="s">
        <v>10</v>
      </c>
      <c r="G147" s="164" t="s">
        <v>11</v>
      </c>
      <c r="H147" s="164" t="s">
        <v>12</v>
      </c>
      <c r="I147" s="164"/>
      <c r="J147" s="164"/>
      <c r="K147" s="164"/>
      <c r="L147" s="164" t="s">
        <v>13</v>
      </c>
      <c r="M147" s="164"/>
      <c r="N147" s="164"/>
      <c r="O147" s="164"/>
    </row>
    <row r="148" spans="1:15" ht="14.25" customHeight="1" x14ac:dyDescent="0.25">
      <c r="A148" s="172"/>
      <c r="B148" s="165"/>
      <c r="C148" s="164"/>
      <c r="D148" s="164"/>
      <c r="E148" s="164"/>
      <c r="F148" s="164"/>
      <c r="G148" s="164"/>
      <c r="H148" s="74" t="s">
        <v>14</v>
      </c>
      <c r="I148" s="74" t="s">
        <v>15</v>
      </c>
      <c r="J148" s="74" t="s">
        <v>16</v>
      </c>
      <c r="K148" s="74" t="s">
        <v>17</v>
      </c>
      <c r="L148" s="74" t="s">
        <v>18</v>
      </c>
      <c r="M148" s="74" t="s">
        <v>19</v>
      </c>
      <c r="N148" s="74" t="s">
        <v>20</v>
      </c>
      <c r="O148" s="74" t="s">
        <v>21</v>
      </c>
    </row>
    <row r="149" spans="1:15" ht="15.75" customHeight="1" x14ac:dyDescent="0.25">
      <c r="A149" s="65">
        <v>174</v>
      </c>
      <c r="B149" s="51" t="s">
        <v>62</v>
      </c>
      <c r="C149" s="49">
        <v>150</v>
      </c>
      <c r="D149" s="49">
        <v>4.4400000000000004</v>
      </c>
      <c r="E149" s="49">
        <v>2.7</v>
      </c>
      <c r="F149" s="49">
        <v>32.119999999999997</v>
      </c>
      <c r="G149" s="49">
        <v>171</v>
      </c>
      <c r="H149" s="49">
        <v>4.4999999999999998E-2</v>
      </c>
      <c r="I149" s="53">
        <v>0.72</v>
      </c>
      <c r="J149" s="49">
        <v>1.0999999999999999E-2</v>
      </c>
      <c r="K149" s="53">
        <v>0.09</v>
      </c>
      <c r="L149" s="49">
        <v>96.203000000000003</v>
      </c>
      <c r="M149" s="53">
        <v>115.83</v>
      </c>
      <c r="N149" s="49">
        <v>27.344999999999999</v>
      </c>
      <c r="O149" s="49">
        <v>0.435</v>
      </c>
    </row>
    <row r="150" spans="1:15" ht="15.75" customHeight="1" x14ac:dyDescent="0.25">
      <c r="A150" s="109" t="s">
        <v>98</v>
      </c>
      <c r="B150" s="78" t="s">
        <v>64</v>
      </c>
      <c r="C150" s="44">
        <v>215</v>
      </c>
      <c r="D150" s="9">
        <v>7.0000000000000007E-2</v>
      </c>
      <c r="E150" s="9">
        <v>0.02</v>
      </c>
      <c r="F150" s="9">
        <v>15</v>
      </c>
      <c r="G150" s="9">
        <v>60</v>
      </c>
      <c r="H150" s="18">
        <v>0</v>
      </c>
      <c r="I150" s="18">
        <v>0.03</v>
      </c>
      <c r="J150" s="18">
        <v>0</v>
      </c>
      <c r="K150" s="18">
        <v>0</v>
      </c>
      <c r="L150" s="18">
        <v>11.1</v>
      </c>
      <c r="M150" s="18">
        <v>2.8</v>
      </c>
      <c r="N150" s="18">
        <v>1.4</v>
      </c>
      <c r="O150" s="18">
        <v>0.28000000000000003</v>
      </c>
    </row>
    <row r="151" spans="1:15" ht="15.75" customHeight="1" x14ac:dyDescent="0.25">
      <c r="A151" s="50"/>
      <c r="B151" s="51" t="s">
        <v>58</v>
      </c>
      <c r="C151" s="49">
        <v>18</v>
      </c>
      <c r="D151" s="47">
        <v>1.39</v>
      </c>
      <c r="E151" s="47">
        <v>0.32</v>
      </c>
      <c r="F151" s="47">
        <v>6.46</v>
      </c>
      <c r="G151" s="9">
        <v>33</v>
      </c>
      <c r="H151" s="48">
        <v>1.2999999999999999E-2</v>
      </c>
      <c r="I151" s="48">
        <v>0</v>
      </c>
      <c r="J151" s="48">
        <v>0</v>
      </c>
      <c r="K151" s="48">
        <v>0.2</v>
      </c>
      <c r="L151" s="48">
        <v>2.2799999999999998</v>
      </c>
      <c r="M151" s="48">
        <v>7.8</v>
      </c>
      <c r="N151" s="48">
        <v>1.56</v>
      </c>
      <c r="O151" s="48">
        <v>0.14399999999999999</v>
      </c>
    </row>
    <row r="152" spans="1:15" ht="15.75" customHeight="1" x14ac:dyDescent="0.25">
      <c r="A152" s="50"/>
      <c r="B152" s="51" t="s">
        <v>59</v>
      </c>
      <c r="C152" s="50">
        <f t="shared" ref="C152:O152" si="24">SUM(C149:C151)</f>
        <v>383</v>
      </c>
      <c r="D152" s="63">
        <f t="shared" si="24"/>
        <v>5.9</v>
      </c>
      <c r="E152" s="63">
        <f t="shared" si="24"/>
        <v>3.04</v>
      </c>
      <c r="F152" s="63">
        <f t="shared" si="24"/>
        <v>53.58</v>
      </c>
      <c r="G152" s="63">
        <f t="shared" si="24"/>
        <v>264</v>
      </c>
      <c r="H152" s="50">
        <f t="shared" si="24"/>
        <v>5.7999999999999996E-2</v>
      </c>
      <c r="I152" s="50">
        <f t="shared" si="24"/>
        <v>0.75</v>
      </c>
      <c r="J152" s="50">
        <f t="shared" si="24"/>
        <v>1.0999999999999999E-2</v>
      </c>
      <c r="K152" s="50">
        <f t="shared" si="24"/>
        <v>0.29000000000000004</v>
      </c>
      <c r="L152" s="50">
        <f t="shared" si="24"/>
        <v>109.583</v>
      </c>
      <c r="M152" s="50">
        <f t="shared" si="24"/>
        <v>126.42999999999999</v>
      </c>
      <c r="N152" s="50">
        <f t="shared" si="24"/>
        <v>30.304999999999996</v>
      </c>
      <c r="O152" s="50">
        <f t="shared" si="24"/>
        <v>0.8590000000000001</v>
      </c>
    </row>
    <row r="153" spans="1:15" ht="15.75" customHeight="1" x14ac:dyDescent="0.25">
      <c r="A153" s="54"/>
      <c r="B153" s="136"/>
      <c r="C153" s="54"/>
      <c r="D153" s="54"/>
      <c r="E153" s="178" t="s">
        <v>76</v>
      </c>
      <c r="F153" s="178"/>
      <c r="G153" s="178"/>
      <c r="H153" s="178"/>
      <c r="I153" s="178"/>
      <c r="J153" s="54"/>
      <c r="K153" s="54"/>
      <c r="L153" s="54"/>
      <c r="M153" s="54"/>
      <c r="N153" s="54"/>
      <c r="O153" s="54"/>
    </row>
    <row r="154" spans="1:15" ht="15.75" customHeight="1" x14ac:dyDescent="0.25">
      <c r="A154" s="184" t="s">
        <v>24</v>
      </c>
      <c r="B154" s="186" t="s">
        <v>22</v>
      </c>
      <c r="C154" s="183" t="s">
        <v>7</v>
      </c>
      <c r="D154" s="183" t="s">
        <v>8</v>
      </c>
      <c r="E154" s="183" t="s">
        <v>9</v>
      </c>
      <c r="F154" s="183" t="s">
        <v>10</v>
      </c>
      <c r="G154" s="183" t="s">
        <v>11</v>
      </c>
      <c r="H154" s="183" t="s">
        <v>12</v>
      </c>
      <c r="I154" s="183"/>
      <c r="J154" s="183"/>
      <c r="K154" s="183"/>
      <c r="L154" s="183" t="s">
        <v>13</v>
      </c>
      <c r="M154" s="183"/>
      <c r="N154" s="183"/>
      <c r="O154" s="183"/>
    </row>
    <row r="155" spans="1:15" ht="15.75" customHeight="1" x14ac:dyDescent="0.25">
      <c r="A155" s="185"/>
      <c r="B155" s="186"/>
      <c r="C155" s="183"/>
      <c r="D155" s="183"/>
      <c r="E155" s="183"/>
      <c r="F155" s="183"/>
      <c r="G155" s="183"/>
      <c r="H155" s="85" t="s">
        <v>14</v>
      </c>
      <c r="I155" s="85" t="s">
        <v>15</v>
      </c>
      <c r="J155" s="85" t="s">
        <v>16</v>
      </c>
      <c r="K155" s="85" t="s">
        <v>17</v>
      </c>
      <c r="L155" s="85" t="s">
        <v>18</v>
      </c>
      <c r="M155" s="85" t="s">
        <v>19</v>
      </c>
      <c r="N155" s="85" t="s">
        <v>20</v>
      </c>
      <c r="O155" s="85" t="s">
        <v>21</v>
      </c>
    </row>
    <row r="156" spans="1:15" ht="15.75" customHeight="1" x14ac:dyDescent="0.25">
      <c r="A156" s="101">
        <v>45</v>
      </c>
      <c r="B156" s="116" t="s">
        <v>40</v>
      </c>
      <c r="C156" s="15">
        <v>60</v>
      </c>
      <c r="D156" s="23">
        <v>0.79</v>
      </c>
      <c r="E156" s="23">
        <v>1.95</v>
      </c>
      <c r="F156" s="23">
        <v>4.18</v>
      </c>
      <c r="G156" s="23">
        <v>38.24</v>
      </c>
      <c r="H156" s="90">
        <v>0.01</v>
      </c>
      <c r="I156" s="90">
        <v>10.26</v>
      </c>
      <c r="J156" s="90">
        <v>0</v>
      </c>
      <c r="K156" s="90">
        <v>5.03</v>
      </c>
      <c r="L156" s="90">
        <v>14.98</v>
      </c>
      <c r="M156" s="90">
        <v>16.98</v>
      </c>
      <c r="N156" s="90">
        <v>9.0500000000000007</v>
      </c>
      <c r="O156" s="90">
        <v>0.28000000000000003</v>
      </c>
    </row>
    <row r="157" spans="1:15" ht="15.75" customHeight="1" x14ac:dyDescent="0.25">
      <c r="A157" s="5">
        <v>101</v>
      </c>
      <c r="B157" s="123" t="s">
        <v>48</v>
      </c>
      <c r="C157" s="76">
        <v>250</v>
      </c>
      <c r="D157" s="77">
        <v>1.97</v>
      </c>
      <c r="E157" s="77">
        <v>2.73</v>
      </c>
      <c r="F157" s="77">
        <v>14.58</v>
      </c>
      <c r="G157" s="77">
        <v>90.75</v>
      </c>
      <c r="H157" s="17">
        <v>9.5000000000000001E-2</v>
      </c>
      <c r="I157" s="17">
        <v>8.25</v>
      </c>
      <c r="J157" s="17">
        <v>0</v>
      </c>
      <c r="K157" s="17">
        <v>1.2549999999999999</v>
      </c>
      <c r="L157" s="17">
        <v>23.05</v>
      </c>
      <c r="M157" s="17">
        <v>62.55</v>
      </c>
      <c r="N157" s="17">
        <v>25</v>
      </c>
      <c r="O157" s="17">
        <v>0.88300000000000001</v>
      </c>
    </row>
    <row r="158" spans="1:15" ht="15.75" customHeight="1" x14ac:dyDescent="0.25">
      <c r="A158" s="73" t="s">
        <v>100</v>
      </c>
      <c r="B158" s="137" t="s">
        <v>69</v>
      </c>
      <c r="C158" s="19">
        <v>90</v>
      </c>
      <c r="D158" s="20">
        <v>7.79</v>
      </c>
      <c r="E158" s="20">
        <v>17.27</v>
      </c>
      <c r="F158" s="20">
        <v>9.9</v>
      </c>
      <c r="G158" s="20">
        <v>203.96</v>
      </c>
      <c r="H158" s="21">
        <v>0.22600000000000001</v>
      </c>
      <c r="I158" s="21">
        <v>2.968</v>
      </c>
      <c r="J158" s="21">
        <v>0.01</v>
      </c>
      <c r="K158" s="21">
        <v>2.1659999999999999</v>
      </c>
      <c r="L158" s="21">
        <v>14.23</v>
      </c>
      <c r="M158" s="21">
        <v>99.51</v>
      </c>
      <c r="N158" s="21">
        <v>22.08</v>
      </c>
      <c r="O158" s="21">
        <v>1.296</v>
      </c>
    </row>
    <row r="159" spans="1:15" ht="15.75" customHeight="1" x14ac:dyDescent="0.25">
      <c r="A159" s="101">
        <v>312</v>
      </c>
      <c r="B159" s="119" t="s">
        <v>90</v>
      </c>
      <c r="C159" s="15">
        <v>150</v>
      </c>
      <c r="D159" s="9">
        <v>3.06</v>
      </c>
      <c r="E159" s="9">
        <v>4.8</v>
      </c>
      <c r="F159" s="9">
        <v>18.47</v>
      </c>
      <c r="G159" s="9">
        <v>137.25</v>
      </c>
      <c r="H159" s="18">
        <v>0.14000000000000001</v>
      </c>
      <c r="I159" s="18">
        <v>18.16</v>
      </c>
      <c r="J159" s="18">
        <v>0</v>
      </c>
      <c r="K159" s="18">
        <v>0.18</v>
      </c>
      <c r="L159" s="18">
        <v>36.979999999999997</v>
      </c>
      <c r="M159" s="18">
        <v>86.6</v>
      </c>
      <c r="N159" s="18">
        <v>27.75</v>
      </c>
      <c r="O159" s="18">
        <v>1.01</v>
      </c>
    </row>
    <row r="160" spans="1:15" ht="15.75" customHeight="1" x14ac:dyDescent="0.25">
      <c r="A160" s="72">
        <v>349</v>
      </c>
      <c r="B160" s="120" t="s">
        <v>42</v>
      </c>
      <c r="C160" s="22">
        <v>200</v>
      </c>
      <c r="D160" s="23">
        <v>0.66</v>
      </c>
      <c r="E160" s="23">
        <v>0.09</v>
      </c>
      <c r="F160" s="23">
        <v>32.01</v>
      </c>
      <c r="G160" s="23">
        <v>132.80000000000001</v>
      </c>
      <c r="H160" s="24">
        <v>0.02</v>
      </c>
      <c r="I160" s="24">
        <v>0.73</v>
      </c>
      <c r="J160" s="24">
        <v>0</v>
      </c>
      <c r="K160" s="24">
        <v>0.51</v>
      </c>
      <c r="L160" s="24">
        <v>32.479999999999997</v>
      </c>
      <c r="M160" s="24">
        <v>23.44</v>
      </c>
      <c r="N160" s="24">
        <v>17.46</v>
      </c>
      <c r="O160" s="24">
        <v>0.7</v>
      </c>
    </row>
    <row r="161" spans="1:16" ht="15.75" customHeight="1" x14ac:dyDescent="0.25">
      <c r="A161" s="72"/>
      <c r="B161" s="120" t="s">
        <v>88</v>
      </c>
      <c r="C161" s="89">
        <v>40</v>
      </c>
      <c r="D161" s="98">
        <v>4.8</v>
      </c>
      <c r="E161" s="98">
        <v>0.52</v>
      </c>
      <c r="F161" s="98">
        <v>22.2</v>
      </c>
      <c r="G161" s="192">
        <v>103</v>
      </c>
      <c r="H161" s="90">
        <v>6.3E-2</v>
      </c>
      <c r="I161" s="90">
        <v>0</v>
      </c>
      <c r="J161" s="90">
        <v>0</v>
      </c>
      <c r="K161" s="90">
        <v>0</v>
      </c>
      <c r="L161" s="90">
        <v>10.92</v>
      </c>
      <c r="M161" s="90">
        <v>34.86</v>
      </c>
      <c r="N161" s="90">
        <v>14.7</v>
      </c>
      <c r="O161" s="90">
        <v>0.67</v>
      </c>
    </row>
    <row r="162" spans="1:16" ht="15.75" customHeight="1" x14ac:dyDescent="0.25">
      <c r="A162" s="16"/>
      <c r="B162" s="51" t="s">
        <v>60</v>
      </c>
      <c r="C162" s="13">
        <f>SUM(C156:C161)</f>
        <v>790</v>
      </c>
      <c r="D162" s="69">
        <f t="shared" ref="D162:O162" si="25">SUM(D156:D161)</f>
        <v>19.07</v>
      </c>
      <c r="E162" s="69">
        <f t="shared" si="25"/>
        <v>27.36</v>
      </c>
      <c r="F162" s="69">
        <f t="shared" si="25"/>
        <v>101.33999999999999</v>
      </c>
      <c r="G162" s="69">
        <f t="shared" si="25"/>
        <v>706</v>
      </c>
      <c r="H162" s="70">
        <f t="shared" si="25"/>
        <v>0.55400000000000005</v>
      </c>
      <c r="I162" s="70">
        <f t="shared" si="25"/>
        <v>40.367999999999995</v>
      </c>
      <c r="J162" s="70">
        <f t="shared" si="25"/>
        <v>0.01</v>
      </c>
      <c r="K162" s="70">
        <f t="shared" si="25"/>
        <v>9.141</v>
      </c>
      <c r="L162" s="70">
        <f t="shared" si="25"/>
        <v>132.63999999999999</v>
      </c>
      <c r="M162" s="70">
        <f t="shared" si="25"/>
        <v>323.94</v>
      </c>
      <c r="N162" s="70">
        <f t="shared" si="25"/>
        <v>116.04</v>
      </c>
      <c r="O162" s="70">
        <f t="shared" si="25"/>
        <v>4.8390000000000004</v>
      </c>
    </row>
    <row r="163" spans="1:16" ht="15.75" customHeight="1" x14ac:dyDescent="0.25">
      <c r="A163" s="167" t="s">
        <v>77</v>
      </c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8"/>
    </row>
    <row r="164" spans="1:16" ht="15.75" customHeight="1" x14ac:dyDescent="0.25">
      <c r="A164" s="100"/>
      <c r="B164" s="121" t="s">
        <v>115</v>
      </c>
      <c r="C164" s="100">
        <v>30</v>
      </c>
      <c r="D164" s="61">
        <v>1.9</v>
      </c>
      <c r="E164" s="60">
        <v>5.4</v>
      </c>
      <c r="F164" s="60">
        <v>19.8</v>
      </c>
      <c r="G164" s="100">
        <v>135</v>
      </c>
      <c r="H164" s="62">
        <v>0.08</v>
      </c>
      <c r="I164" s="62">
        <v>0.15</v>
      </c>
      <c r="J164" s="60">
        <v>2E-3</v>
      </c>
      <c r="K164" s="60">
        <v>7.8E-2</v>
      </c>
      <c r="L164" s="60">
        <v>11.1</v>
      </c>
      <c r="M164" s="60">
        <v>41.4</v>
      </c>
      <c r="N164" s="60">
        <v>9.9</v>
      </c>
      <c r="O164" s="60">
        <v>0.77400000000000002</v>
      </c>
      <c r="P164" s="110"/>
    </row>
    <row r="165" spans="1:16" ht="15.75" customHeight="1" x14ac:dyDescent="0.25">
      <c r="A165" s="109" t="s">
        <v>98</v>
      </c>
      <c r="B165" s="51" t="s">
        <v>64</v>
      </c>
      <c r="C165" s="49">
        <v>215</v>
      </c>
      <c r="D165" s="9">
        <v>7.0000000000000007E-2</v>
      </c>
      <c r="E165" s="9">
        <v>0.02</v>
      </c>
      <c r="F165" s="9">
        <v>15</v>
      </c>
      <c r="G165" s="9">
        <v>60</v>
      </c>
      <c r="H165" s="18">
        <v>0</v>
      </c>
      <c r="I165" s="18">
        <v>0.03</v>
      </c>
      <c r="J165" s="18">
        <v>0</v>
      </c>
      <c r="K165" s="18">
        <v>0</v>
      </c>
      <c r="L165" s="18">
        <v>11.1</v>
      </c>
      <c r="M165" s="18">
        <v>2.8</v>
      </c>
      <c r="N165" s="18">
        <v>1.4</v>
      </c>
      <c r="O165" s="18">
        <v>0.28000000000000003</v>
      </c>
    </row>
    <row r="166" spans="1:16" ht="15.75" customHeight="1" x14ac:dyDescent="0.25">
      <c r="A166" s="16"/>
      <c r="B166" s="51" t="s">
        <v>67</v>
      </c>
      <c r="C166" s="13">
        <f>SUM(C164:C165)</f>
        <v>245</v>
      </c>
      <c r="D166" s="69">
        <f t="shared" ref="D166:O166" si="26">SUM(D164:D165)</f>
        <v>1.97</v>
      </c>
      <c r="E166" s="69">
        <f t="shared" si="26"/>
        <v>5.42</v>
      </c>
      <c r="F166" s="69">
        <f t="shared" si="26"/>
        <v>34.799999999999997</v>
      </c>
      <c r="G166" s="69">
        <f t="shared" si="26"/>
        <v>195</v>
      </c>
      <c r="H166" s="70">
        <f t="shared" si="26"/>
        <v>0.08</v>
      </c>
      <c r="I166" s="70">
        <f t="shared" si="26"/>
        <v>0.18</v>
      </c>
      <c r="J166" s="70">
        <f t="shared" si="26"/>
        <v>2E-3</v>
      </c>
      <c r="K166" s="70">
        <f t="shared" si="26"/>
        <v>7.8E-2</v>
      </c>
      <c r="L166" s="70">
        <f t="shared" si="26"/>
        <v>22.2</v>
      </c>
      <c r="M166" s="70">
        <f t="shared" si="26"/>
        <v>44.199999999999996</v>
      </c>
      <c r="N166" s="70">
        <f t="shared" si="26"/>
        <v>11.3</v>
      </c>
      <c r="O166" s="70">
        <f t="shared" si="26"/>
        <v>1.054</v>
      </c>
    </row>
    <row r="167" spans="1:16" ht="15.75" customHeight="1" x14ac:dyDescent="0.25">
      <c r="A167" s="16"/>
      <c r="B167" s="122" t="s">
        <v>61</v>
      </c>
      <c r="C167" s="57">
        <f t="shared" ref="C167:O167" si="27">C152+C162+C166</f>
        <v>1418</v>
      </c>
      <c r="D167" s="58">
        <f t="shared" si="27"/>
        <v>26.939999999999998</v>
      </c>
      <c r="E167" s="58">
        <f t="shared" si="27"/>
        <v>35.82</v>
      </c>
      <c r="F167" s="58">
        <f t="shared" si="27"/>
        <v>189.71999999999997</v>
      </c>
      <c r="G167" s="52">
        <f t="shared" si="27"/>
        <v>1165</v>
      </c>
      <c r="H167" s="59">
        <f t="shared" si="27"/>
        <v>0.69200000000000006</v>
      </c>
      <c r="I167" s="59">
        <f t="shared" si="27"/>
        <v>41.297999999999995</v>
      </c>
      <c r="J167" s="59">
        <f t="shared" si="27"/>
        <v>2.3E-2</v>
      </c>
      <c r="K167" s="59">
        <f t="shared" si="27"/>
        <v>9.5090000000000003</v>
      </c>
      <c r="L167" s="59">
        <f t="shared" si="27"/>
        <v>264.423</v>
      </c>
      <c r="M167" s="59">
        <f t="shared" si="27"/>
        <v>494.57</v>
      </c>
      <c r="N167" s="59">
        <f t="shared" si="27"/>
        <v>157.64500000000001</v>
      </c>
      <c r="O167" s="59">
        <f t="shared" si="27"/>
        <v>6.7520000000000007</v>
      </c>
    </row>
    <row r="168" spans="1:16" ht="15.75" customHeight="1" x14ac:dyDescent="0.25">
      <c r="A168" s="181" t="s">
        <v>31</v>
      </c>
      <c r="B168" s="181"/>
      <c r="C168" s="181"/>
      <c r="D168" s="181"/>
      <c r="E168" s="181"/>
      <c r="F168" s="181"/>
      <c r="G168" s="181"/>
      <c r="H168" s="181"/>
      <c r="I168" s="181"/>
      <c r="J168" s="181"/>
      <c r="K168" s="181"/>
      <c r="L168" s="181"/>
      <c r="M168" s="181"/>
      <c r="N168" s="181"/>
      <c r="O168" s="181"/>
    </row>
    <row r="169" spans="1:16" ht="15.75" customHeight="1" x14ac:dyDescent="0.25">
      <c r="A169" s="169" t="s">
        <v>75</v>
      </c>
      <c r="B169" s="169"/>
      <c r="C169" s="169"/>
      <c r="D169" s="169"/>
      <c r="E169" s="169"/>
      <c r="F169" s="169"/>
      <c r="G169" s="169"/>
      <c r="H169" s="169"/>
      <c r="I169" s="169"/>
      <c r="J169" s="169"/>
      <c r="K169" s="169"/>
      <c r="L169" s="169"/>
      <c r="M169" s="169"/>
      <c r="N169" s="169"/>
      <c r="O169" s="169"/>
    </row>
    <row r="170" spans="1:16" ht="15.75" customHeight="1" x14ac:dyDescent="0.25">
      <c r="A170" s="171" t="s">
        <v>24</v>
      </c>
      <c r="B170" s="165" t="s">
        <v>22</v>
      </c>
      <c r="C170" s="164" t="s">
        <v>7</v>
      </c>
      <c r="D170" s="164" t="s">
        <v>8</v>
      </c>
      <c r="E170" s="164" t="s">
        <v>9</v>
      </c>
      <c r="F170" s="164" t="s">
        <v>10</v>
      </c>
      <c r="G170" s="164" t="s">
        <v>11</v>
      </c>
      <c r="H170" s="164" t="s">
        <v>12</v>
      </c>
      <c r="I170" s="164"/>
      <c r="J170" s="164"/>
      <c r="K170" s="164"/>
      <c r="L170" s="164" t="s">
        <v>13</v>
      </c>
      <c r="M170" s="164"/>
      <c r="N170" s="164"/>
      <c r="O170" s="164"/>
    </row>
    <row r="171" spans="1:16" ht="15.75" customHeight="1" x14ac:dyDescent="0.25">
      <c r="A171" s="172"/>
      <c r="B171" s="165"/>
      <c r="C171" s="164"/>
      <c r="D171" s="164"/>
      <c r="E171" s="164"/>
      <c r="F171" s="164"/>
      <c r="G171" s="164"/>
      <c r="H171" s="74" t="s">
        <v>14</v>
      </c>
      <c r="I171" s="74" t="s">
        <v>15</v>
      </c>
      <c r="J171" s="74" t="s">
        <v>16</v>
      </c>
      <c r="K171" s="74" t="s">
        <v>17</v>
      </c>
      <c r="L171" s="74" t="s">
        <v>18</v>
      </c>
      <c r="M171" s="74" t="s">
        <v>19</v>
      </c>
      <c r="N171" s="74" t="s">
        <v>20</v>
      </c>
      <c r="O171" s="74" t="s">
        <v>21</v>
      </c>
    </row>
    <row r="172" spans="1:16" ht="15.75" customHeight="1" x14ac:dyDescent="0.25">
      <c r="A172" s="65">
        <v>173</v>
      </c>
      <c r="B172" s="51" t="s">
        <v>63</v>
      </c>
      <c r="C172" s="49">
        <v>150</v>
      </c>
      <c r="D172" s="49">
        <v>5.67</v>
      </c>
      <c r="E172" s="49">
        <v>6.92</v>
      </c>
      <c r="F172" s="49">
        <v>27.58</v>
      </c>
      <c r="G172" s="49">
        <v>195</v>
      </c>
      <c r="H172" s="49">
        <v>0.105</v>
      </c>
      <c r="I172" s="49">
        <v>0</v>
      </c>
      <c r="J172" s="49">
        <v>7.0999999999999994E-2</v>
      </c>
      <c r="K172" s="49">
        <v>0.16800000000000001</v>
      </c>
      <c r="L172" s="49">
        <v>142.392</v>
      </c>
      <c r="M172" s="49">
        <v>140.417</v>
      </c>
      <c r="N172" s="49">
        <v>25.574999999999999</v>
      </c>
      <c r="O172" s="49">
        <v>1.74</v>
      </c>
    </row>
    <row r="173" spans="1:16" ht="15.75" customHeight="1" x14ac:dyDescent="0.25">
      <c r="A173" s="88" t="s">
        <v>98</v>
      </c>
      <c r="B173" s="131" t="s">
        <v>65</v>
      </c>
      <c r="C173" s="44">
        <v>215</v>
      </c>
      <c r="D173" s="9">
        <v>7.0000000000000007E-2</v>
      </c>
      <c r="E173" s="9">
        <v>0.02</v>
      </c>
      <c r="F173" s="9">
        <v>15</v>
      </c>
      <c r="G173" s="9">
        <v>60</v>
      </c>
      <c r="H173" s="18">
        <v>0</v>
      </c>
      <c r="I173" s="18">
        <v>0.03</v>
      </c>
      <c r="J173" s="18">
        <v>0</v>
      </c>
      <c r="K173" s="18">
        <v>0</v>
      </c>
      <c r="L173" s="18">
        <v>11.1</v>
      </c>
      <c r="M173" s="18">
        <v>2.8</v>
      </c>
      <c r="N173" s="18">
        <v>1.4</v>
      </c>
      <c r="O173" s="18">
        <v>0.28000000000000003</v>
      </c>
    </row>
    <row r="174" spans="1:16" ht="15.75" customHeight="1" x14ac:dyDescent="0.25">
      <c r="A174" s="50"/>
      <c r="B174" s="51" t="s">
        <v>58</v>
      </c>
      <c r="C174" s="49">
        <v>18</v>
      </c>
      <c r="D174" s="47">
        <v>1.39</v>
      </c>
      <c r="E174" s="47">
        <v>0.32</v>
      </c>
      <c r="F174" s="47">
        <v>6.46</v>
      </c>
      <c r="G174" s="9">
        <v>33</v>
      </c>
      <c r="H174" s="48">
        <v>1.2999999999999999E-2</v>
      </c>
      <c r="I174" s="48">
        <v>0</v>
      </c>
      <c r="J174" s="48">
        <v>0</v>
      </c>
      <c r="K174" s="48">
        <v>0.2</v>
      </c>
      <c r="L174" s="48">
        <v>2.2799999999999998</v>
      </c>
      <c r="M174" s="48">
        <v>7.8</v>
      </c>
      <c r="N174" s="48">
        <v>1.56</v>
      </c>
      <c r="O174" s="48">
        <v>0.14399999999999999</v>
      </c>
    </row>
    <row r="175" spans="1:16" ht="15.75" customHeight="1" x14ac:dyDescent="0.25">
      <c r="A175" s="55"/>
      <c r="B175" s="51" t="s">
        <v>59</v>
      </c>
      <c r="C175" s="50">
        <f t="shared" ref="C175:O175" si="28">SUM(C172:C174)</f>
        <v>383</v>
      </c>
      <c r="D175" s="50">
        <f t="shared" si="28"/>
        <v>7.13</v>
      </c>
      <c r="E175" s="50">
        <f t="shared" si="28"/>
        <v>7.26</v>
      </c>
      <c r="F175" s="50">
        <f t="shared" si="28"/>
        <v>49.04</v>
      </c>
      <c r="G175" s="63">
        <f t="shared" si="28"/>
        <v>288</v>
      </c>
      <c r="H175" s="50">
        <f t="shared" si="28"/>
        <v>0.11799999999999999</v>
      </c>
      <c r="I175" s="50">
        <f t="shared" si="28"/>
        <v>0.03</v>
      </c>
      <c r="J175" s="50">
        <f t="shared" si="28"/>
        <v>7.0999999999999994E-2</v>
      </c>
      <c r="K175" s="50">
        <f t="shared" si="28"/>
        <v>0.36799999999999999</v>
      </c>
      <c r="L175" s="50">
        <f t="shared" si="28"/>
        <v>155.77199999999999</v>
      </c>
      <c r="M175" s="50">
        <f t="shared" si="28"/>
        <v>151.01700000000002</v>
      </c>
      <c r="N175" s="50">
        <f t="shared" si="28"/>
        <v>28.534999999999997</v>
      </c>
      <c r="O175" s="50">
        <f t="shared" si="28"/>
        <v>2.1640000000000001</v>
      </c>
    </row>
    <row r="176" spans="1:16" ht="15.75" customHeight="1" x14ac:dyDescent="0.25">
      <c r="A176" s="54"/>
      <c r="B176" s="136"/>
      <c r="C176" s="54"/>
      <c r="D176" s="54"/>
      <c r="E176" s="178" t="s">
        <v>76</v>
      </c>
      <c r="F176" s="178"/>
      <c r="G176" s="178"/>
      <c r="H176" s="178"/>
      <c r="I176" s="178"/>
      <c r="J176" s="54"/>
      <c r="K176" s="54"/>
      <c r="L176" s="54"/>
      <c r="M176" s="54"/>
      <c r="N176" s="54"/>
      <c r="O176" s="54"/>
    </row>
    <row r="177" spans="1:15" ht="15.75" customHeight="1" x14ac:dyDescent="0.25">
      <c r="A177" s="184" t="s">
        <v>24</v>
      </c>
      <c r="B177" s="186" t="s">
        <v>22</v>
      </c>
      <c r="C177" s="183" t="s">
        <v>7</v>
      </c>
      <c r="D177" s="183" t="s">
        <v>8</v>
      </c>
      <c r="E177" s="183" t="s">
        <v>9</v>
      </c>
      <c r="F177" s="183" t="s">
        <v>10</v>
      </c>
      <c r="G177" s="183" t="s">
        <v>11</v>
      </c>
      <c r="H177" s="183" t="s">
        <v>12</v>
      </c>
      <c r="I177" s="183"/>
      <c r="J177" s="183"/>
      <c r="K177" s="183"/>
      <c r="L177" s="183" t="s">
        <v>13</v>
      </c>
      <c r="M177" s="183"/>
      <c r="N177" s="183"/>
      <c r="O177" s="183"/>
    </row>
    <row r="178" spans="1:15" ht="15.75" customHeight="1" x14ac:dyDescent="0.25">
      <c r="A178" s="185"/>
      <c r="B178" s="186"/>
      <c r="C178" s="183"/>
      <c r="D178" s="183"/>
      <c r="E178" s="183"/>
      <c r="F178" s="183"/>
      <c r="G178" s="183"/>
      <c r="H178" s="85" t="s">
        <v>14</v>
      </c>
      <c r="I178" s="85" t="s">
        <v>15</v>
      </c>
      <c r="J178" s="85" t="s">
        <v>16</v>
      </c>
      <c r="K178" s="85" t="s">
        <v>17</v>
      </c>
      <c r="L178" s="85" t="s">
        <v>18</v>
      </c>
      <c r="M178" s="85" t="s">
        <v>19</v>
      </c>
      <c r="N178" s="85" t="s">
        <v>20</v>
      </c>
      <c r="O178" s="85" t="s">
        <v>21</v>
      </c>
    </row>
    <row r="179" spans="1:15" ht="15.75" customHeight="1" x14ac:dyDescent="0.25">
      <c r="A179" s="5">
        <v>67</v>
      </c>
      <c r="B179" s="123" t="s">
        <v>106</v>
      </c>
      <c r="C179" s="10">
        <v>60</v>
      </c>
      <c r="D179" s="102">
        <v>0.66</v>
      </c>
      <c r="E179" s="102">
        <v>6</v>
      </c>
      <c r="F179" s="102">
        <v>4</v>
      </c>
      <c r="G179" s="102">
        <v>75</v>
      </c>
      <c r="H179" s="17">
        <v>3.5999999999999997E-2</v>
      </c>
      <c r="I179" s="17">
        <v>10.5</v>
      </c>
      <c r="J179" s="17">
        <v>0</v>
      </c>
      <c r="K179" s="17">
        <v>0.42</v>
      </c>
      <c r="L179" s="17">
        <v>8.4</v>
      </c>
      <c r="M179" s="17">
        <v>15.6</v>
      </c>
      <c r="N179" s="17">
        <v>12</v>
      </c>
      <c r="O179" s="17">
        <v>0.54</v>
      </c>
    </row>
    <row r="180" spans="1:15" ht="15.75" customHeight="1" x14ac:dyDescent="0.25">
      <c r="A180" s="5">
        <v>103</v>
      </c>
      <c r="B180" s="123" t="s">
        <v>70</v>
      </c>
      <c r="C180" s="76">
        <v>250</v>
      </c>
      <c r="D180" s="77">
        <v>2.57</v>
      </c>
      <c r="E180" s="77">
        <v>2.78</v>
      </c>
      <c r="F180" s="77">
        <v>15.69</v>
      </c>
      <c r="G180" s="77">
        <v>109</v>
      </c>
      <c r="H180" s="17">
        <v>0.09</v>
      </c>
      <c r="I180" s="17">
        <v>6.08</v>
      </c>
      <c r="J180" s="17">
        <v>0</v>
      </c>
      <c r="K180" s="17">
        <v>1.45</v>
      </c>
      <c r="L180" s="17">
        <v>29.5</v>
      </c>
      <c r="M180" s="17">
        <v>57.73</v>
      </c>
      <c r="N180" s="17">
        <v>23.8</v>
      </c>
      <c r="O180" s="17">
        <v>1</v>
      </c>
    </row>
    <row r="181" spans="1:15" ht="15.75" customHeight="1" x14ac:dyDescent="0.25">
      <c r="A181" s="5" t="s">
        <v>80</v>
      </c>
      <c r="B181" s="138" t="s">
        <v>81</v>
      </c>
      <c r="C181" s="10">
        <v>90</v>
      </c>
      <c r="D181" s="10">
        <v>12.18</v>
      </c>
      <c r="E181" s="10">
        <v>3.04</v>
      </c>
      <c r="F181" s="10">
        <v>8.27</v>
      </c>
      <c r="G181" s="10">
        <v>175.81</v>
      </c>
      <c r="H181" s="17">
        <v>4.4999999999999998E-2</v>
      </c>
      <c r="I181" s="17">
        <v>0.30399999999999999</v>
      </c>
      <c r="J181" s="17">
        <v>1.4999999999999999E-2</v>
      </c>
      <c r="K181" s="17">
        <v>4.4999999999999998E-2</v>
      </c>
      <c r="L181" s="17">
        <v>17.606000000000002</v>
      </c>
      <c r="M181" s="17">
        <v>90.281000000000006</v>
      </c>
      <c r="N181" s="17">
        <v>10.26</v>
      </c>
      <c r="O181" s="17">
        <v>0.81599999999999995</v>
      </c>
    </row>
    <row r="182" spans="1:15" ht="15.75" customHeight="1" x14ac:dyDescent="0.25">
      <c r="A182" s="101">
        <v>304</v>
      </c>
      <c r="B182" s="119" t="s">
        <v>95</v>
      </c>
      <c r="C182" s="15">
        <v>150</v>
      </c>
      <c r="D182" s="9">
        <v>3.65</v>
      </c>
      <c r="E182" s="9">
        <v>5.37</v>
      </c>
      <c r="F182" s="9">
        <v>36.68</v>
      </c>
      <c r="G182" s="9">
        <v>209.7</v>
      </c>
      <c r="H182" s="18">
        <v>0.03</v>
      </c>
      <c r="I182" s="18">
        <v>0</v>
      </c>
      <c r="J182" s="18">
        <v>0</v>
      </c>
      <c r="K182" s="18">
        <v>0.28000000000000003</v>
      </c>
      <c r="L182" s="18">
        <v>1.37</v>
      </c>
      <c r="M182" s="18">
        <v>60.95</v>
      </c>
      <c r="N182" s="18">
        <v>16.34</v>
      </c>
      <c r="O182" s="18">
        <v>0.53</v>
      </c>
    </row>
    <row r="183" spans="1:15" ht="15.75" customHeight="1" x14ac:dyDescent="0.25">
      <c r="A183" s="73">
        <v>342</v>
      </c>
      <c r="B183" s="126" t="s">
        <v>74</v>
      </c>
      <c r="C183" s="19">
        <v>200</v>
      </c>
      <c r="D183" s="20">
        <v>0.16</v>
      </c>
      <c r="E183" s="20">
        <v>0.16</v>
      </c>
      <c r="F183" s="20">
        <v>27.88</v>
      </c>
      <c r="G183" s="20">
        <v>114.6</v>
      </c>
      <c r="H183" s="21">
        <v>1.2E-2</v>
      </c>
      <c r="I183" s="21">
        <v>0.9</v>
      </c>
      <c r="J183" s="21">
        <v>0</v>
      </c>
      <c r="K183" s="21">
        <v>0.16</v>
      </c>
      <c r="L183" s="21">
        <v>14.18</v>
      </c>
      <c r="M183" s="21">
        <v>4.4000000000000004</v>
      </c>
      <c r="N183" s="21">
        <v>5.14</v>
      </c>
      <c r="O183" s="21">
        <v>0.95</v>
      </c>
    </row>
    <row r="184" spans="1:15" ht="15.75" customHeight="1" x14ac:dyDescent="0.25">
      <c r="A184" s="72"/>
      <c r="B184" s="120" t="s">
        <v>88</v>
      </c>
      <c r="C184" s="89">
        <v>40</v>
      </c>
      <c r="D184" s="98">
        <v>4.8</v>
      </c>
      <c r="E184" s="98">
        <v>0.52</v>
      </c>
      <c r="F184" s="98">
        <v>22.2</v>
      </c>
      <c r="G184" s="192">
        <v>103</v>
      </c>
      <c r="H184" s="90">
        <v>6.3E-2</v>
      </c>
      <c r="I184" s="90">
        <v>0</v>
      </c>
      <c r="J184" s="90">
        <v>0</v>
      </c>
      <c r="K184" s="90">
        <v>0</v>
      </c>
      <c r="L184" s="90">
        <v>10.92</v>
      </c>
      <c r="M184" s="90">
        <v>34.86</v>
      </c>
      <c r="N184" s="90">
        <v>14.7</v>
      </c>
      <c r="O184" s="90">
        <v>0.67</v>
      </c>
    </row>
    <row r="185" spans="1:15" ht="15.75" customHeight="1" x14ac:dyDescent="0.25">
      <c r="A185" s="16"/>
      <c r="B185" s="51" t="s">
        <v>60</v>
      </c>
      <c r="C185" s="13">
        <f>SUM(C179:C184)</f>
        <v>790</v>
      </c>
      <c r="D185" s="69">
        <f t="shared" ref="D185:O185" si="29">SUM(D179:D184)</f>
        <v>24.02</v>
      </c>
      <c r="E185" s="69">
        <f t="shared" si="29"/>
        <v>17.87</v>
      </c>
      <c r="F185" s="69">
        <f t="shared" si="29"/>
        <v>114.72</v>
      </c>
      <c r="G185" s="69">
        <f t="shared" si="29"/>
        <v>787.11</v>
      </c>
      <c r="H185" s="70">
        <f t="shared" si="29"/>
        <v>0.27600000000000002</v>
      </c>
      <c r="I185" s="70">
        <f t="shared" si="29"/>
        <v>17.783999999999995</v>
      </c>
      <c r="J185" s="70">
        <f t="shared" si="29"/>
        <v>1.4999999999999999E-2</v>
      </c>
      <c r="K185" s="70">
        <f t="shared" si="29"/>
        <v>2.355</v>
      </c>
      <c r="L185" s="70">
        <f t="shared" si="29"/>
        <v>81.975999999999999</v>
      </c>
      <c r="M185" s="70">
        <f t="shared" si="29"/>
        <v>263.82099999999997</v>
      </c>
      <c r="N185" s="70">
        <f t="shared" si="29"/>
        <v>82.24</v>
      </c>
      <c r="O185" s="70">
        <f t="shared" si="29"/>
        <v>4.5060000000000002</v>
      </c>
    </row>
    <row r="186" spans="1:15" ht="15.75" customHeight="1" x14ac:dyDescent="0.25">
      <c r="A186" s="167" t="s">
        <v>77</v>
      </c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8"/>
    </row>
    <row r="187" spans="1:15" ht="15.75" customHeight="1" x14ac:dyDescent="0.25">
      <c r="A187" s="100"/>
      <c r="B187" s="121" t="s">
        <v>116</v>
      </c>
      <c r="C187" s="100">
        <v>30</v>
      </c>
      <c r="D187" s="61">
        <v>0.8</v>
      </c>
      <c r="E187" s="60">
        <v>1</v>
      </c>
      <c r="F187" s="60">
        <v>23.2</v>
      </c>
      <c r="G187" s="100">
        <v>105.2</v>
      </c>
      <c r="H187" s="62">
        <v>8.9999999999999993E-3</v>
      </c>
      <c r="I187" s="62">
        <v>0</v>
      </c>
      <c r="J187" s="60">
        <v>1E-3</v>
      </c>
      <c r="K187" s="60">
        <v>4.8</v>
      </c>
      <c r="L187" s="60">
        <v>10.8</v>
      </c>
      <c r="M187" s="60">
        <v>10.8</v>
      </c>
      <c r="N187" s="60">
        <v>3</v>
      </c>
      <c r="O187" s="60">
        <v>0.45</v>
      </c>
    </row>
    <row r="188" spans="1:15" ht="15.75" customHeight="1" x14ac:dyDescent="0.25">
      <c r="A188" s="109" t="s">
        <v>98</v>
      </c>
      <c r="B188" s="51" t="s">
        <v>64</v>
      </c>
      <c r="C188" s="49">
        <v>215</v>
      </c>
      <c r="D188" s="9">
        <v>7.0000000000000007E-2</v>
      </c>
      <c r="E188" s="9">
        <v>0.02</v>
      </c>
      <c r="F188" s="9">
        <v>15</v>
      </c>
      <c r="G188" s="9">
        <v>60</v>
      </c>
      <c r="H188" s="18">
        <v>0</v>
      </c>
      <c r="I188" s="18">
        <v>0.03</v>
      </c>
      <c r="J188" s="18">
        <v>0</v>
      </c>
      <c r="K188" s="18">
        <v>0</v>
      </c>
      <c r="L188" s="18">
        <v>11.1</v>
      </c>
      <c r="M188" s="18">
        <v>2.8</v>
      </c>
      <c r="N188" s="18">
        <v>1.4</v>
      </c>
      <c r="O188" s="18">
        <v>0.28000000000000003</v>
      </c>
    </row>
    <row r="189" spans="1:15" ht="15.75" customHeight="1" x14ac:dyDescent="0.25">
      <c r="A189" s="16"/>
      <c r="B189" s="51" t="s">
        <v>67</v>
      </c>
      <c r="C189" s="13">
        <f t="shared" ref="C189:O189" si="30">SUM(C187:C188)</f>
        <v>245</v>
      </c>
      <c r="D189" s="9">
        <f t="shared" si="30"/>
        <v>0.87000000000000011</v>
      </c>
      <c r="E189" s="9">
        <f t="shared" si="30"/>
        <v>1.02</v>
      </c>
      <c r="F189" s="9">
        <f t="shared" si="30"/>
        <v>38.200000000000003</v>
      </c>
      <c r="G189" s="9">
        <f t="shared" si="30"/>
        <v>165.2</v>
      </c>
      <c r="H189" s="18">
        <f t="shared" si="30"/>
        <v>8.9999999999999993E-3</v>
      </c>
      <c r="I189" s="18">
        <f t="shared" si="30"/>
        <v>0.03</v>
      </c>
      <c r="J189" s="18">
        <f t="shared" si="30"/>
        <v>1E-3</v>
      </c>
      <c r="K189" s="18">
        <f t="shared" si="30"/>
        <v>4.8</v>
      </c>
      <c r="L189" s="18">
        <f t="shared" si="30"/>
        <v>21.9</v>
      </c>
      <c r="M189" s="18">
        <f t="shared" si="30"/>
        <v>13.600000000000001</v>
      </c>
      <c r="N189" s="18">
        <f t="shared" si="30"/>
        <v>4.4000000000000004</v>
      </c>
      <c r="O189" s="18">
        <f t="shared" si="30"/>
        <v>0.73</v>
      </c>
    </row>
    <row r="190" spans="1:15" ht="15.75" customHeight="1" x14ac:dyDescent="0.25">
      <c r="A190" s="16"/>
      <c r="B190" s="122" t="s">
        <v>61</v>
      </c>
      <c r="C190" s="57">
        <f t="shared" ref="C190:O190" si="31">C175+C185+C189</f>
        <v>1418</v>
      </c>
      <c r="D190" s="58">
        <f t="shared" si="31"/>
        <v>32.019999999999996</v>
      </c>
      <c r="E190" s="58">
        <f t="shared" si="31"/>
        <v>26.150000000000002</v>
      </c>
      <c r="F190" s="58">
        <f t="shared" si="31"/>
        <v>201.95999999999998</v>
      </c>
      <c r="G190" s="52">
        <f t="shared" si="31"/>
        <v>1240.3100000000002</v>
      </c>
      <c r="H190" s="59">
        <f t="shared" si="31"/>
        <v>0.40300000000000002</v>
      </c>
      <c r="I190" s="59">
        <f t="shared" si="31"/>
        <v>17.843999999999998</v>
      </c>
      <c r="J190" s="59">
        <f t="shared" si="31"/>
        <v>8.6999999999999994E-2</v>
      </c>
      <c r="K190" s="58">
        <f t="shared" si="31"/>
        <v>7.5229999999999997</v>
      </c>
      <c r="L190" s="59">
        <f t="shared" si="31"/>
        <v>259.64799999999997</v>
      </c>
      <c r="M190" s="59">
        <f t="shared" si="31"/>
        <v>428.43799999999999</v>
      </c>
      <c r="N190" s="59">
        <f t="shared" si="31"/>
        <v>115.175</v>
      </c>
      <c r="O190" s="59">
        <f t="shared" si="31"/>
        <v>7.4</v>
      </c>
    </row>
    <row r="191" spans="1:15" ht="15.75" customHeight="1" x14ac:dyDescent="0.25">
      <c r="A191" s="181" t="s">
        <v>32</v>
      </c>
      <c r="B191" s="181"/>
      <c r="C191" s="181"/>
      <c r="D191" s="181"/>
      <c r="E191" s="181"/>
      <c r="F191" s="181"/>
      <c r="G191" s="181"/>
      <c r="H191" s="181"/>
      <c r="I191" s="181"/>
      <c r="J191" s="181"/>
      <c r="K191" s="181"/>
      <c r="L191" s="181"/>
      <c r="M191" s="181"/>
      <c r="N191" s="181"/>
      <c r="O191" s="181"/>
    </row>
    <row r="192" spans="1:15" ht="15.75" customHeight="1" x14ac:dyDescent="0.25">
      <c r="A192" s="169" t="s">
        <v>75</v>
      </c>
      <c r="B192" s="169"/>
      <c r="C192" s="169"/>
      <c r="D192" s="169"/>
      <c r="E192" s="169"/>
      <c r="F192" s="169"/>
      <c r="G192" s="169"/>
      <c r="H192" s="169"/>
      <c r="I192" s="169"/>
      <c r="J192" s="169"/>
      <c r="K192" s="169"/>
      <c r="L192" s="169"/>
      <c r="M192" s="169"/>
      <c r="N192" s="169"/>
      <c r="O192" s="169"/>
    </row>
    <row r="193" spans="1:15" ht="15.75" customHeight="1" x14ac:dyDescent="0.25">
      <c r="A193" s="171" t="s">
        <v>24</v>
      </c>
      <c r="B193" s="165" t="s">
        <v>22</v>
      </c>
      <c r="C193" s="164" t="s">
        <v>7</v>
      </c>
      <c r="D193" s="164" t="s">
        <v>8</v>
      </c>
      <c r="E193" s="164" t="s">
        <v>9</v>
      </c>
      <c r="F193" s="164" t="s">
        <v>10</v>
      </c>
      <c r="G193" s="164" t="s">
        <v>11</v>
      </c>
      <c r="H193" s="164" t="s">
        <v>12</v>
      </c>
      <c r="I193" s="164"/>
      <c r="J193" s="164"/>
      <c r="K193" s="164"/>
      <c r="L193" s="164" t="s">
        <v>13</v>
      </c>
      <c r="M193" s="164"/>
      <c r="N193" s="164"/>
      <c r="O193" s="164"/>
    </row>
    <row r="194" spans="1:15" ht="15.75" customHeight="1" x14ac:dyDescent="0.25">
      <c r="A194" s="172"/>
      <c r="B194" s="165"/>
      <c r="C194" s="164"/>
      <c r="D194" s="164"/>
      <c r="E194" s="164"/>
      <c r="F194" s="164"/>
      <c r="G194" s="164"/>
      <c r="H194" s="74" t="s">
        <v>14</v>
      </c>
      <c r="I194" s="74" t="s">
        <v>15</v>
      </c>
      <c r="J194" s="74" t="s">
        <v>16</v>
      </c>
      <c r="K194" s="74" t="s">
        <v>17</v>
      </c>
      <c r="L194" s="74" t="s">
        <v>18</v>
      </c>
      <c r="M194" s="74" t="s">
        <v>19</v>
      </c>
      <c r="N194" s="74" t="s">
        <v>20</v>
      </c>
      <c r="O194" s="74" t="s">
        <v>21</v>
      </c>
    </row>
    <row r="195" spans="1:15" ht="15.75" customHeight="1" x14ac:dyDescent="0.25">
      <c r="A195" s="100">
        <v>181</v>
      </c>
      <c r="B195" s="121" t="s">
        <v>112</v>
      </c>
      <c r="C195" s="60">
        <v>150</v>
      </c>
      <c r="D195" s="60">
        <v>4.3</v>
      </c>
      <c r="E195" s="60">
        <v>7.7</v>
      </c>
      <c r="F195" s="60">
        <v>23.1</v>
      </c>
      <c r="G195" s="100">
        <v>179</v>
      </c>
      <c r="H195" s="62">
        <v>0.05</v>
      </c>
      <c r="I195" s="62">
        <v>0.28999999999999998</v>
      </c>
      <c r="J195" s="60">
        <v>3.9E-2</v>
      </c>
      <c r="K195" s="60">
        <v>0.27</v>
      </c>
      <c r="L195" s="60">
        <v>101.31</v>
      </c>
      <c r="M195" s="60">
        <v>124.07</v>
      </c>
      <c r="N195" s="60">
        <v>16.29</v>
      </c>
      <c r="O195" s="60">
        <v>0.56000000000000005</v>
      </c>
    </row>
    <row r="196" spans="1:15" ht="15.75" customHeight="1" x14ac:dyDescent="0.25">
      <c r="A196" s="109" t="s">
        <v>98</v>
      </c>
      <c r="B196" s="78" t="s">
        <v>64</v>
      </c>
      <c r="C196" s="44">
        <v>215</v>
      </c>
      <c r="D196" s="9">
        <v>7.0000000000000007E-2</v>
      </c>
      <c r="E196" s="9">
        <v>0.02</v>
      </c>
      <c r="F196" s="9">
        <v>15</v>
      </c>
      <c r="G196" s="9">
        <v>60</v>
      </c>
      <c r="H196" s="18">
        <v>0</v>
      </c>
      <c r="I196" s="18">
        <v>0.03</v>
      </c>
      <c r="J196" s="18">
        <v>0</v>
      </c>
      <c r="K196" s="18">
        <v>0</v>
      </c>
      <c r="L196" s="18">
        <v>11.1</v>
      </c>
      <c r="M196" s="18">
        <v>2.8</v>
      </c>
      <c r="N196" s="18">
        <v>1.4</v>
      </c>
      <c r="O196" s="18">
        <v>0.28000000000000003</v>
      </c>
    </row>
    <row r="197" spans="1:15" ht="15.75" customHeight="1" x14ac:dyDescent="0.25">
      <c r="A197" s="50"/>
      <c r="B197" s="51" t="s">
        <v>58</v>
      </c>
      <c r="C197" s="49">
        <v>18</v>
      </c>
      <c r="D197" s="47">
        <v>1.39</v>
      </c>
      <c r="E197" s="47">
        <v>0.32</v>
      </c>
      <c r="F197" s="47">
        <v>6.46</v>
      </c>
      <c r="G197" s="9">
        <v>33</v>
      </c>
      <c r="H197" s="48">
        <v>1.2999999999999999E-2</v>
      </c>
      <c r="I197" s="48">
        <v>0</v>
      </c>
      <c r="J197" s="48">
        <v>0</v>
      </c>
      <c r="K197" s="48">
        <v>0.2</v>
      </c>
      <c r="L197" s="48">
        <v>2.2799999999999998</v>
      </c>
      <c r="M197" s="48">
        <v>7.8</v>
      </c>
      <c r="N197" s="48">
        <v>1.56</v>
      </c>
      <c r="O197" s="48">
        <v>0.14399999999999999</v>
      </c>
    </row>
    <row r="198" spans="1:15" ht="15.75" customHeight="1" x14ac:dyDescent="0.25">
      <c r="A198" s="55"/>
      <c r="B198" s="51" t="s">
        <v>59</v>
      </c>
      <c r="C198" s="50">
        <f t="shared" ref="C198:O198" si="32">SUM(C195:C197)</f>
        <v>383</v>
      </c>
      <c r="D198" s="63">
        <f t="shared" si="32"/>
        <v>5.76</v>
      </c>
      <c r="E198" s="63">
        <f t="shared" si="32"/>
        <v>8.0399999999999991</v>
      </c>
      <c r="F198" s="63">
        <f t="shared" si="32"/>
        <v>44.56</v>
      </c>
      <c r="G198" s="63">
        <f t="shared" si="32"/>
        <v>272</v>
      </c>
      <c r="H198" s="64">
        <f t="shared" si="32"/>
        <v>6.3E-2</v>
      </c>
      <c r="I198" s="64">
        <f t="shared" si="32"/>
        <v>0.31999999999999995</v>
      </c>
      <c r="J198" s="64">
        <f t="shared" si="32"/>
        <v>3.9E-2</v>
      </c>
      <c r="K198" s="64">
        <f t="shared" si="32"/>
        <v>0.47000000000000003</v>
      </c>
      <c r="L198" s="64">
        <f t="shared" si="32"/>
        <v>114.69</v>
      </c>
      <c r="M198" s="64">
        <f t="shared" si="32"/>
        <v>134.66999999999999</v>
      </c>
      <c r="N198" s="64">
        <f t="shared" si="32"/>
        <v>19.249999999999996</v>
      </c>
      <c r="O198" s="64">
        <f t="shared" si="32"/>
        <v>0.9840000000000001</v>
      </c>
    </row>
    <row r="199" spans="1:15" ht="15.75" customHeight="1" x14ac:dyDescent="0.25">
      <c r="A199" s="148"/>
      <c r="B199" s="149"/>
      <c r="C199" s="150"/>
      <c r="D199" s="151"/>
      <c r="E199" s="151"/>
      <c r="F199" s="151"/>
      <c r="G199" s="151"/>
      <c r="H199" s="152"/>
      <c r="I199" s="152"/>
      <c r="J199" s="152"/>
      <c r="K199" s="152"/>
      <c r="L199" s="152"/>
      <c r="M199" s="152"/>
      <c r="N199" s="152"/>
      <c r="O199" s="152"/>
    </row>
    <row r="200" spans="1:15" ht="15.75" customHeight="1" x14ac:dyDescent="0.25">
      <c r="A200" s="148"/>
      <c r="B200" s="149"/>
      <c r="C200" s="150"/>
      <c r="D200" s="151"/>
      <c r="E200" s="151"/>
      <c r="F200" s="151"/>
      <c r="G200" s="151"/>
      <c r="H200" s="152"/>
      <c r="I200" s="152"/>
      <c r="J200" s="152"/>
      <c r="K200" s="152"/>
      <c r="L200" s="152"/>
      <c r="M200" s="152"/>
      <c r="N200" s="152"/>
      <c r="O200" s="152"/>
    </row>
    <row r="201" spans="1:15" ht="15.75" customHeight="1" x14ac:dyDescent="0.25">
      <c r="A201" s="148"/>
      <c r="B201" s="149"/>
      <c r="C201" s="150"/>
      <c r="D201" s="151"/>
      <c r="E201" s="151"/>
      <c r="F201" s="151"/>
      <c r="G201" s="151"/>
      <c r="H201" s="152"/>
      <c r="I201" s="152"/>
      <c r="J201" s="152"/>
      <c r="K201" s="152"/>
      <c r="L201" s="152"/>
      <c r="M201" s="152"/>
      <c r="N201" s="152"/>
      <c r="O201" s="152"/>
    </row>
    <row r="202" spans="1:15" ht="15.75" customHeight="1" x14ac:dyDescent="0.25">
      <c r="A202" s="54"/>
      <c r="B202" s="136"/>
      <c r="C202" s="54"/>
      <c r="D202" s="54"/>
      <c r="E202" s="178" t="s">
        <v>76</v>
      </c>
      <c r="F202" s="178"/>
      <c r="G202" s="178"/>
      <c r="H202" s="178"/>
      <c r="I202" s="178"/>
      <c r="J202" s="54"/>
      <c r="K202" s="54"/>
      <c r="L202" s="54"/>
      <c r="M202" s="54"/>
      <c r="N202" s="54"/>
      <c r="O202" s="54"/>
    </row>
    <row r="203" spans="1:15" ht="15.75" customHeight="1" x14ac:dyDescent="0.25">
      <c r="A203" s="184" t="s">
        <v>24</v>
      </c>
      <c r="B203" s="186" t="s">
        <v>22</v>
      </c>
      <c r="C203" s="183" t="s">
        <v>7</v>
      </c>
      <c r="D203" s="183" t="s">
        <v>8</v>
      </c>
      <c r="E203" s="183" t="s">
        <v>9</v>
      </c>
      <c r="F203" s="183" t="s">
        <v>10</v>
      </c>
      <c r="G203" s="183" t="s">
        <v>11</v>
      </c>
      <c r="H203" s="183" t="s">
        <v>12</v>
      </c>
      <c r="I203" s="183"/>
      <c r="J203" s="183"/>
      <c r="K203" s="183"/>
      <c r="L203" s="183" t="s">
        <v>13</v>
      </c>
      <c r="M203" s="183"/>
      <c r="N203" s="183"/>
      <c r="O203" s="183"/>
    </row>
    <row r="204" spans="1:15" ht="15.75" customHeight="1" x14ac:dyDescent="0.25">
      <c r="A204" s="185"/>
      <c r="B204" s="186"/>
      <c r="C204" s="183"/>
      <c r="D204" s="183"/>
      <c r="E204" s="183"/>
      <c r="F204" s="183"/>
      <c r="G204" s="183"/>
      <c r="H204" s="85" t="s">
        <v>14</v>
      </c>
      <c r="I204" s="85" t="s">
        <v>15</v>
      </c>
      <c r="J204" s="85" t="s">
        <v>16</v>
      </c>
      <c r="K204" s="85" t="s">
        <v>17</v>
      </c>
      <c r="L204" s="85" t="s">
        <v>18</v>
      </c>
      <c r="M204" s="85" t="s">
        <v>19</v>
      </c>
      <c r="N204" s="85" t="s">
        <v>20</v>
      </c>
      <c r="O204" s="85" t="s">
        <v>21</v>
      </c>
    </row>
    <row r="205" spans="1:15" ht="15.75" customHeight="1" x14ac:dyDescent="0.25">
      <c r="A205" s="101">
        <v>70</v>
      </c>
      <c r="B205" s="119" t="s">
        <v>96</v>
      </c>
      <c r="C205" s="15">
        <v>60</v>
      </c>
      <c r="D205" s="9">
        <v>0.42</v>
      </c>
      <c r="E205" s="9">
        <v>0.06</v>
      </c>
      <c r="F205" s="9">
        <v>1.1399999999999999</v>
      </c>
      <c r="G205" s="9">
        <v>7</v>
      </c>
      <c r="H205" s="18">
        <v>0.02</v>
      </c>
      <c r="I205" s="18">
        <v>2.94</v>
      </c>
      <c r="J205" s="18">
        <v>0</v>
      </c>
      <c r="K205" s="18">
        <v>0.06</v>
      </c>
      <c r="L205" s="18">
        <v>10.199999999999999</v>
      </c>
      <c r="M205" s="18">
        <v>18</v>
      </c>
      <c r="N205" s="18">
        <v>8.4</v>
      </c>
      <c r="O205" s="18">
        <v>0.3</v>
      </c>
    </row>
    <row r="206" spans="1:15" ht="15.75" customHeight="1" x14ac:dyDescent="0.25">
      <c r="A206" s="25">
        <v>102</v>
      </c>
      <c r="B206" s="132" t="s">
        <v>50</v>
      </c>
      <c r="C206" s="26">
        <v>250</v>
      </c>
      <c r="D206" s="27">
        <v>5.49</v>
      </c>
      <c r="E206" s="27">
        <v>5.27</v>
      </c>
      <c r="F206" s="27">
        <v>16.54</v>
      </c>
      <c r="G206" s="199">
        <v>148.25</v>
      </c>
      <c r="H206" s="24">
        <v>0.22800000000000001</v>
      </c>
      <c r="I206" s="24">
        <v>5.8250000000000002</v>
      </c>
      <c r="J206" s="24">
        <v>0</v>
      </c>
      <c r="K206" s="24">
        <v>2.4249999999999998</v>
      </c>
      <c r="L206" s="24">
        <v>5.8250000000000002</v>
      </c>
      <c r="M206" s="24">
        <v>88.1</v>
      </c>
      <c r="N206" s="24">
        <v>35.575000000000003</v>
      </c>
      <c r="O206" s="24">
        <v>2.0499999999999998</v>
      </c>
    </row>
    <row r="207" spans="1:15" ht="15.75" customHeight="1" x14ac:dyDescent="0.25">
      <c r="A207" s="46">
        <v>259</v>
      </c>
      <c r="B207" s="139" t="s">
        <v>97</v>
      </c>
      <c r="C207" s="99">
        <v>175</v>
      </c>
      <c r="D207" s="47">
        <v>12.3</v>
      </c>
      <c r="E207" s="47">
        <v>29.5</v>
      </c>
      <c r="F207" s="47">
        <v>16.579999999999998</v>
      </c>
      <c r="G207" s="9">
        <v>383</v>
      </c>
      <c r="H207" s="48">
        <v>0.37</v>
      </c>
      <c r="I207" s="48">
        <v>6.76</v>
      </c>
      <c r="J207" s="48">
        <v>0</v>
      </c>
      <c r="K207" s="48">
        <v>3.09</v>
      </c>
      <c r="L207" s="48">
        <v>28.69</v>
      </c>
      <c r="M207" s="48">
        <v>180.22</v>
      </c>
      <c r="N207" s="48">
        <v>42.84</v>
      </c>
      <c r="O207" s="48">
        <v>3.02</v>
      </c>
    </row>
    <row r="208" spans="1:15" ht="15.75" customHeight="1" x14ac:dyDescent="0.25">
      <c r="A208" s="72">
        <v>349</v>
      </c>
      <c r="B208" s="120" t="s">
        <v>42</v>
      </c>
      <c r="C208" s="22">
        <v>200</v>
      </c>
      <c r="D208" s="23">
        <v>0.66</v>
      </c>
      <c r="E208" s="23">
        <v>0.09</v>
      </c>
      <c r="F208" s="23">
        <v>32.01</v>
      </c>
      <c r="G208" s="23">
        <v>132.80000000000001</v>
      </c>
      <c r="H208" s="24">
        <v>0.02</v>
      </c>
      <c r="I208" s="24">
        <v>0.73</v>
      </c>
      <c r="J208" s="24">
        <v>0</v>
      </c>
      <c r="K208" s="24">
        <v>0.51</v>
      </c>
      <c r="L208" s="24">
        <v>32.479999999999997</v>
      </c>
      <c r="M208" s="24">
        <v>23.44</v>
      </c>
      <c r="N208" s="24">
        <v>17.46</v>
      </c>
      <c r="O208" s="24">
        <v>0.7</v>
      </c>
    </row>
    <row r="209" spans="1:15" ht="15.75" customHeight="1" x14ac:dyDescent="0.25">
      <c r="A209" s="72"/>
      <c r="B209" s="120" t="s">
        <v>88</v>
      </c>
      <c r="C209" s="89">
        <v>40</v>
      </c>
      <c r="D209" s="98">
        <v>4.8</v>
      </c>
      <c r="E209" s="98">
        <v>0.52</v>
      </c>
      <c r="F209" s="98">
        <v>22.2</v>
      </c>
      <c r="G209" s="192">
        <v>103</v>
      </c>
      <c r="H209" s="90">
        <v>6.3E-2</v>
      </c>
      <c r="I209" s="90">
        <v>0</v>
      </c>
      <c r="J209" s="90">
        <v>0</v>
      </c>
      <c r="K209" s="90">
        <v>0</v>
      </c>
      <c r="L209" s="90">
        <v>10.92</v>
      </c>
      <c r="M209" s="90">
        <v>34.86</v>
      </c>
      <c r="N209" s="90">
        <v>14.7</v>
      </c>
      <c r="O209" s="90">
        <v>0.67</v>
      </c>
    </row>
    <row r="210" spans="1:15" ht="15.75" customHeight="1" x14ac:dyDescent="0.25">
      <c r="A210" s="16"/>
      <c r="B210" s="51" t="s">
        <v>60</v>
      </c>
      <c r="C210" s="13">
        <f>SUM(C205:C209)</f>
        <v>725</v>
      </c>
      <c r="D210" s="69">
        <f t="shared" ref="D210:O210" si="33">SUM(D205:D209)</f>
        <v>23.67</v>
      </c>
      <c r="E210" s="69">
        <f t="shared" si="33"/>
        <v>35.440000000000005</v>
      </c>
      <c r="F210" s="69">
        <f t="shared" si="33"/>
        <v>88.47</v>
      </c>
      <c r="G210" s="69">
        <f t="shared" si="33"/>
        <v>774.05</v>
      </c>
      <c r="H210" s="70">
        <f t="shared" si="33"/>
        <v>0.70100000000000007</v>
      </c>
      <c r="I210" s="70">
        <f t="shared" si="33"/>
        <v>16.254999999999999</v>
      </c>
      <c r="J210" s="70">
        <f t="shared" si="33"/>
        <v>0</v>
      </c>
      <c r="K210" s="70">
        <f t="shared" si="33"/>
        <v>6.0849999999999991</v>
      </c>
      <c r="L210" s="70">
        <f t="shared" si="33"/>
        <v>88.114999999999995</v>
      </c>
      <c r="M210" s="70">
        <f t="shared" si="33"/>
        <v>344.62</v>
      </c>
      <c r="N210" s="70">
        <f t="shared" si="33"/>
        <v>118.97500000000001</v>
      </c>
      <c r="O210" s="70">
        <f t="shared" si="33"/>
        <v>6.7399999999999993</v>
      </c>
    </row>
    <row r="211" spans="1:15" ht="15.75" customHeight="1" x14ac:dyDescent="0.25">
      <c r="A211" s="167" t="s">
        <v>77</v>
      </c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8"/>
    </row>
    <row r="212" spans="1:15" ht="15.75" customHeight="1" x14ac:dyDescent="0.25">
      <c r="A212" s="100"/>
      <c r="B212" s="121" t="s">
        <v>113</v>
      </c>
      <c r="C212" s="100">
        <v>30</v>
      </c>
      <c r="D212" s="61">
        <v>1.9</v>
      </c>
      <c r="E212" s="60">
        <v>5</v>
      </c>
      <c r="F212" s="60">
        <v>20.6</v>
      </c>
      <c r="G212" s="100">
        <v>135.30000000000001</v>
      </c>
      <c r="H212" s="62">
        <v>0.03</v>
      </c>
      <c r="I212" s="62">
        <v>0</v>
      </c>
      <c r="J212" s="60">
        <v>0.04</v>
      </c>
      <c r="K212" s="60">
        <v>0.3</v>
      </c>
      <c r="L212" s="60">
        <v>6.9</v>
      </c>
      <c r="M212" s="60">
        <v>19.5</v>
      </c>
      <c r="N212" s="60">
        <v>3</v>
      </c>
      <c r="O212" s="60">
        <v>0.24</v>
      </c>
    </row>
    <row r="213" spans="1:15" ht="15.75" customHeight="1" x14ac:dyDescent="0.25">
      <c r="A213" s="109" t="s">
        <v>98</v>
      </c>
      <c r="B213" s="51" t="s">
        <v>64</v>
      </c>
      <c r="C213" s="49">
        <v>215</v>
      </c>
      <c r="D213" s="9">
        <v>7.0000000000000007E-2</v>
      </c>
      <c r="E213" s="9">
        <v>0.02</v>
      </c>
      <c r="F213" s="9">
        <v>15</v>
      </c>
      <c r="G213" s="9">
        <v>60</v>
      </c>
      <c r="H213" s="18">
        <v>0</v>
      </c>
      <c r="I213" s="18">
        <v>0.03</v>
      </c>
      <c r="J213" s="18">
        <v>0</v>
      </c>
      <c r="K213" s="18">
        <v>0</v>
      </c>
      <c r="L213" s="18">
        <v>11.1</v>
      </c>
      <c r="M213" s="18">
        <v>2.8</v>
      </c>
      <c r="N213" s="18">
        <v>1.4</v>
      </c>
      <c r="O213" s="18">
        <v>0.28000000000000003</v>
      </c>
    </row>
    <row r="214" spans="1:15" ht="15.75" customHeight="1" x14ac:dyDescent="0.25">
      <c r="A214" s="16"/>
      <c r="B214" s="51" t="s">
        <v>67</v>
      </c>
      <c r="C214" s="13">
        <f t="shared" ref="C214:O214" si="34">SUM(C213:C213)</f>
        <v>215</v>
      </c>
      <c r="D214" s="9">
        <f t="shared" si="34"/>
        <v>7.0000000000000007E-2</v>
      </c>
      <c r="E214" s="9">
        <f t="shared" si="34"/>
        <v>0.02</v>
      </c>
      <c r="F214" s="9">
        <f t="shared" si="34"/>
        <v>15</v>
      </c>
      <c r="G214" s="9">
        <f>G213+G212</f>
        <v>195.3</v>
      </c>
      <c r="H214" s="18">
        <f t="shared" si="34"/>
        <v>0</v>
      </c>
      <c r="I214" s="18">
        <f t="shared" si="34"/>
        <v>0.03</v>
      </c>
      <c r="J214" s="18">
        <f t="shared" si="34"/>
        <v>0</v>
      </c>
      <c r="K214" s="18">
        <f t="shared" si="34"/>
        <v>0</v>
      </c>
      <c r="L214" s="18">
        <f t="shared" si="34"/>
        <v>11.1</v>
      </c>
      <c r="M214" s="18">
        <f t="shared" si="34"/>
        <v>2.8</v>
      </c>
      <c r="N214" s="18">
        <f t="shared" si="34"/>
        <v>1.4</v>
      </c>
      <c r="O214" s="18">
        <f t="shared" si="34"/>
        <v>0.28000000000000003</v>
      </c>
    </row>
    <row r="215" spans="1:15" ht="15.75" customHeight="1" x14ac:dyDescent="0.25">
      <c r="A215" s="16"/>
      <c r="B215" s="122" t="s">
        <v>61</v>
      </c>
      <c r="C215" s="57">
        <f t="shared" ref="C215:O215" si="35">C198+C210+C214</f>
        <v>1323</v>
      </c>
      <c r="D215" s="58">
        <f t="shared" si="35"/>
        <v>29.5</v>
      </c>
      <c r="E215" s="58">
        <f t="shared" si="35"/>
        <v>43.500000000000007</v>
      </c>
      <c r="F215" s="58">
        <f t="shared" si="35"/>
        <v>148.03</v>
      </c>
      <c r="G215" s="52">
        <f t="shared" si="35"/>
        <v>1241.3499999999999</v>
      </c>
      <c r="H215" s="58">
        <f t="shared" si="35"/>
        <v>0.76400000000000001</v>
      </c>
      <c r="I215" s="58">
        <f t="shared" si="35"/>
        <v>16.605</v>
      </c>
      <c r="J215" s="58">
        <f t="shared" si="35"/>
        <v>3.9E-2</v>
      </c>
      <c r="K215" s="58">
        <f t="shared" si="35"/>
        <v>6.5549999999999988</v>
      </c>
      <c r="L215" s="58">
        <f t="shared" si="35"/>
        <v>213.905</v>
      </c>
      <c r="M215" s="58">
        <f t="shared" si="35"/>
        <v>482.09</v>
      </c>
      <c r="N215" s="58">
        <f t="shared" si="35"/>
        <v>139.625</v>
      </c>
      <c r="O215" s="58">
        <f t="shared" si="35"/>
        <v>8.0039999999999996</v>
      </c>
    </row>
    <row r="216" spans="1:15" ht="15.75" customHeight="1" x14ac:dyDescent="0.25">
      <c r="A216" s="181" t="s">
        <v>33</v>
      </c>
      <c r="B216" s="181"/>
      <c r="C216" s="181"/>
      <c r="D216" s="181"/>
      <c r="E216" s="181"/>
      <c r="F216" s="181"/>
      <c r="G216" s="181"/>
      <c r="H216" s="181"/>
      <c r="I216" s="181"/>
      <c r="J216" s="181"/>
      <c r="K216" s="181"/>
      <c r="L216" s="181"/>
      <c r="M216" s="181"/>
      <c r="N216" s="181"/>
      <c r="O216" s="181"/>
    </row>
    <row r="217" spans="1:15" ht="15.75" customHeight="1" x14ac:dyDescent="0.25">
      <c r="A217" s="169" t="s">
        <v>75</v>
      </c>
      <c r="B217" s="169"/>
      <c r="C217" s="169"/>
      <c r="D217" s="169"/>
      <c r="E217" s="169"/>
      <c r="F217" s="169"/>
      <c r="G217" s="169"/>
      <c r="H217" s="169"/>
      <c r="I217" s="169"/>
      <c r="J217" s="169"/>
      <c r="K217" s="169"/>
      <c r="L217" s="169"/>
      <c r="M217" s="169"/>
      <c r="N217" s="169"/>
      <c r="O217" s="169"/>
    </row>
    <row r="218" spans="1:15" ht="15.75" customHeight="1" x14ac:dyDescent="0.25">
      <c r="A218" s="171" t="s">
        <v>24</v>
      </c>
      <c r="B218" s="165" t="s">
        <v>22</v>
      </c>
      <c r="C218" s="164" t="s">
        <v>7</v>
      </c>
      <c r="D218" s="164" t="s">
        <v>8</v>
      </c>
      <c r="E218" s="164" t="s">
        <v>9</v>
      </c>
      <c r="F218" s="164" t="s">
        <v>10</v>
      </c>
      <c r="G218" s="164" t="s">
        <v>11</v>
      </c>
      <c r="H218" s="164" t="s">
        <v>12</v>
      </c>
      <c r="I218" s="164"/>
      <c r="J218" s="164"/>
      <c r="K218" s="164"/>
      <c r="L218" s="164" t="s">
        <v>13</v>
      </c>
      <c r="M218" s="164"/>
      <c r="N218" s="164"/>
      <c r="O218" s="164"/>
    </row>
    <row r="219" spans="1:15" ht="15.75" customHeight="1" x14ac:dyDescent="0.25">
      <c r="A219" s="172"/>
      <c r="B219" s="165"/>
      <c r="C219" s="164"/>
      <c r="D219" s="164"/>
      <c r="E219" s="164"/>
      <c r="F219" s="164"/>
      <c r="G219" s="164"/>
      <c r="H219" s="74" t="s">
        <v>14</v>
      </c>
      <c r="I219" s="74" t="s">
        <v>15</v>
      </c>
      <c r="J219" s="74" t="s">
        <v>16</v>
      </c>
      <c r="K219" s="74" t="s">
        <v>17</v>
      </c>
      <c r="L219" s="74" t="s">
        <v>18</v>
      </c>
      <c r="M219" s="74" t="s">
        <v>19</v>
      </c>
      <c r="N219" s="74" t="s">
        <v>20</v>
      </c>
      <c r="O219" s="74" t="s">
        <v>21</v>
      </c>
    </row>
    <row r="220" spans="1:15" s="146" customFormat="1" ht="15.75" customHeight="1" x14ac:dyDescent="0.25">
      <c r="A220" s="142">
        <v>173</v>
      </c>
      <c r="B220" s="143" t="s">
        <v>111</v>
      </c>
      <c r="C220" s="142">
        <v>150</v>
      </c>
      <c r="D220" s="144">
        <v>5.87</v>
      </c>
      <c r="E220" s="144">
        <v>7.79</v>
      </c>
      <c r="F220" s="144">
        <v>26.64</v>
      </c>
      <c r="G220" s="144">
        <v>145.88</v>
      </c>
      <c r="H220" s="145">
        <v>0.128</v>
      </c>
      <c r="I220" s="145">
        <v>0.68</v>
      </c>
      <c r="J220" s="145">
        <v>3.1E-2</v>
      </c>
      <c r="K220" s="145">
        <v>0.41699999999999998</v>
      </c>
      <c r="L220" s="145">
        <v>105.48099999999999</v>
      </c>
      <c r="M220" s="145">
        <v>165.82</v>
      </c>
      <c r="N220" s="145">
        <v>50.164000000000001</v>
      </c>
      <c r="O220" s="145">
        <v>1.202</v>
      </c>
    </row>
    <row r="221" spans="1:15" ht="15.75" customHeight="1" x14ac:dyDescent="0.25">
      <c r="A221" s="103" t="s">
        <v>98</v>
      </c>
      <c r="B221" s="78" t="s">
        <v>64</v>
      </c>
      <c r="C221" s="44">
        <v>215</v>
      </c>
      <c r="D221" s="9">
        <v>7.0000000000000007E-2</v>
      </c>
      <c r="E221" s="9">
        <v>0.02</v>
      </c>
      <c r="F221" s="9">
        <v>15</v>
      </c>
      <c r="G221" s="9">
        <v>60</v>
      </c>
      <c r="H221" s="18">
        <v>0</v>
      </c>
      <c r="I221" s="18">
        <v>0.03</v>
      </c>
      <c r="J221" s="18">
        <v>0</v>
      </c>
      <c r="K221" s="18">
        <v>0</v>
      </c>
      <c r="L221" s="18">
        <v>11.1</v>
      </c>
      <c r="M221" s="18">
        <v>2.8</v>
      </c>
      <c r="N221" s="18">
        <v>1.4</v>
      </c>
      <c r="O221" s="18">
        <v>0.28000000000000003</v>
      </c>
    </row>
    <row r="222" spans="1:15" ht="15.75" customHeight="1" x14ac:dyDescent="0.25">
      <c r="A222" s="50"/>
      <c r="B222" s="51" t="s">
        <v>58</v>
      </c>
      <c r="C222" s="49">
        <v>18</v>
      </c>
      <c r="D222" s="47">
        <v>1.39</v>
      </c>
      <c r="E222" s="47">
        <v>0.32</v>
      </c>
      <c r="F222" s="47">
        <v>6.46</v>
      </c>
      <c r="G222" s="9">
        <v>33</v>
      </c>
      <c r="H222" s="48">
        <v>1.2999999999999999E-2</v>
      </c>
      <c r="I222" s="48">
        <v>0</v>
      </c>
      <c r="J222" s="48">
        <v>0</v>
      </c>
      <c r="K222" s="48">
        <v>0.2</v>
      </c>
      <c r="L222" s="48">
        <v>2.2799999999999998</v>
      </c>
      <c r="M222" s="48">
        <v>7.8</v>
      </c>
      <c r="N222" s="48">
        <v>1.56</v>
      </c>
      <c r="O222" s="48">
        <v>0.14399999999999999</v>
      </c>
    </row>
    <row r="223" spans="1:15" ht="15.75" customHeight="1" x14ac:dyDescent="0.25">
      <c r="A223" s="55"/>
      <c r="B223" s="51" t="s">
        <v>59</v>
      </c>
      <c r="C223" s="50">
        <f t="shared" ref="C223:O223" si="36">SUM(C220:C222)</f>
        <v>383</v>
      </c>
      <c r="D223" s="50">
        <f t="shared" si="36"/>
        <v>7.33</v>
      </c>
      <c r="E223" s="50">
        <f t="shared" si="36"/>
        <v>8.129999999999999</v>
      </c>
      <c r="F223" s="50">
        <f t="shared" si="36"/>
        <v>48.1</v>
      </c>
      <c r="G223" s="50">
        <f t="shared" si="36"/>
        <v>238.88</v>
      </c>
      <c r="H223" s="64">
        <f t="shared" si="36"/>
        <v>0.14100000000000001</v>
      </c>
      <c r="I223" s="64">
        <f t="shared" si="36"/>
        <v>0.71000000000000008</v>
      </c>
      <c r="J223" s="64">
        <f t="shared" si="36"/>
        <v>3.1E-2</v>
      </c>
      <c r="K223" s="64">
        <f t="shared" si="36"/>
        <v>0.61699999999999999</v>
      </c>
      <c r="L223" s="64">
        <f t="shared" si="36"/>
        <v>118.86099999999999</v>
      </c>
      <c r="M223" s="64">
        <f t="shared" si="36"/>
        <v>176.42000000000002</v>
      </c>
      <c r="N223" s="64">
        <f t="shared" si="36"/>
        <v>53.124000000000002</v>
      </c>
      <c r="O223" s="64">
        <f t="shared" si="36"/>
        <v>1.6259999999999999</v>
      </c>
    </row>
    <row r="224" spans="1:15" ht="15.75" customHeight="1" x14ac:dyDescent="0.25">
      <c r="A224" s="54"/>
      <c r="B224" s="136"/>
      <c r="C224" s="54"/>
      <c r="D224" s="54"/>
      <c r="E224" s="178" t="s">
        <v>76</v>
      </c>
      <c r="F224" s="178"/>
      <c r="G224" s="178"/>
      <c r="H224" s="178"/>
      <c r="I224" s="178"/>
      <c r="J224" s="54"/>
      <c r="K224" s="54"/>
      <c r="L224" s="54"/>
      <c r="M224" s="54"/>
      <c r="N224" s="54"/>
      <c r="O224" s="54"/>
    </row>
    <row r="225" spans="1:20" ht="15.75" customHeight="1" x14ac:dyDescent="0.25">
      <c r="A225" s="101">
        <v>52</v>
      </c>
      <c r="B225" s="119" t="s">
        <v>92</v>
      </c>
      <c r="C225" s="15">
        <v>60</v>
      </c>
      <c r="D225" s="9">
        <v>1</v>
      </c>
      <c r="E225" s="9">
        <v>4</v>
      </c>
      <c r="F225" s="9">
        <v>5</v>
      </c>
      <c r="G225" s="9">
        <v>56</v>
      </c>
      <c r="H225" s="18">
        <v>0.01</v>
      </c>
      <c r="I225" s="18">
        <v>4</v>
      </c>
      <c r="J225" s="18">
        <v>0</v>
      </c>
      <c r="K225" s="18">
        <v>2</v>
      </c>
      <c r="L225" s="18">
        <v>21</v>
      </c>
      <c r="M225" s="18">
        <v>24</v>
      </c>
      <c r="N225" s="18">
        <v>12</v>
      </c>
      <c r="O225" s="18">
        <v>1</v>
      </c>
    </row>
    <row r="226" spans="1:20" ht="15.75" customHeight="1" x14ac:dyDescent="0.25">
      <c r="A226" s="5">
        <v>88</v>
      </c>
      <c r="B226" s="123" t="s">
        <v>71</v>
      </c>
      <c r="C226" s="76">
        <v>260</v>
      </c>
      <c r="D226" s="77">
        <v>2.0299999999999998</v>
      </c>
      <c r="E226" s="77">
        <v>6.45</v>
      </c>
      <c r="F226" s="77">
        <v>8.26</v>
      </c>
      <c r="G226" s="77">
        <v>105.95</v>
      </c>
      <c r="H226" s="17">
        <v>6.3E-2</v>
      </c>
      <c r="I226" s="17">
        <v>15.82</v>
      </c>
      <c r="J226" s="17">
        <v>0.01</v>
      </c>
      <c r="K226" s="17">
        <v>2.3530000000000002</v>
      </c>
      <c r="L226" s="17">
        <v>58.05</v>
      </c>
      <c r="M226" s="17">
        <v>55.1</v>
      </c>
      <c r="N226" s="17">
        <v>23.03</v>
      </c>
      <c r="O226" s="17">
        <v>0.85</v>
      </c>
    </row>
    <row r="227" spans="1:20" ht="15.75" customHeight="1" x14ac:dyDescent="0.25">
      <c r="A227" s="5" t="s">
        <v>45</v>
      </c>
      <c r="B227" s="138" t="s">
        <v>46</v>
      </c>
      <c r="C227" s="10">
        <v>90</v>
      </c>
      <c r="D227" s="102">
        <v>9.68</v>
      </c>
      <c r="E227" s="102">
        <v>10.53</v>
      </c>
      <c r="F227" s="102">
        <v>11.4</v>
      </c>
      <c r="G227" s="102">
        <v>179.55</v>
      </c>
      <c r="H227" s="17">
        <v>0.15</v>
      </c>
      <c r="I227" s="17">
        <v>1.03</v>
      </c>
      <c r="J227" s="17">
        <v>0.03</v>
      </c>
      <c r="K227" s="17">
        <v>1.77</v>
      </c>
      <c r="L227" s="17">
        <v>31.6</v>
      </c>
      <c r="M227" s="17">
        <v>65.900000000000006</v>
      </c>
      <c r="N227" s="17">
        <v>15.46</v>
      </c>
      <c r="O227" s="17">
        <v>0.97</v>
      </c>
    </row>
    <row r="228" spans="1:20" ht="15.75" customHeight="1" x14ac:dyDescent="0.25">
      <c r="A228" s="101">
        <v>309</v>
      </c>
      <c r="B228" s="140" t="s">
        <v>93</v>
      </c>
      <c r="C228" s="15">
        <v>150</v>
      </c>
      <c r="D228" s="9">
        <v>5.016</v>
      </c>
      <c r="E228" s="9">
        <v>3.69</v>
      </c>
      <c r="F228" s="9">
        <v>26.24</v>
      </c>
      <c r="G228" s="9">
        <v>168</v>
      </c>
      <c r="H228" s="18">
        <v>3.7999999999999999E-2</v>
      </c>
      <c r="I228" s="18">
        <v>0.57799999999999996</v>
      </c>
      <c r="J228" s="34">
        <v>1E-3</v>
      </c>
      <c r="K228" s="18">
        <v>0.77600000000000002</v>
      </c>
      <c r="L228" s="18">
        <v>14.988</v>
      </c>
      <c r="M228" s="18">
        <v>40.460999999999999</v>
      </c>
      <c r="N228" s="18">
        <v>20.271000000000001</v>
      </c>
      <c r="O228" s="18">
        <v>0.98599999999999999</v>
      </c>
    </row>
    <row r="229" spans="1:20" ht="15.75" customHeight="1" x14ac:dyDescent="0.25">
      <c r="A229" s="72">
        <v>348</v>
      </c>
      <c r="B229" s="120" t="s">
        <v>44</v>
      </c>
      <c r="C229" s="22">
        <v>200</v>
      </c>
      <c r="D229" s="23">
        <v>0.35</v>
      </c>
      <c r="E229" s="23">
        <v>0.08</v>
      </c>
      <c r="F229" s="23">
        <v>29.85</v>
      </c>
      <c r="G229" s="23">
        <v>122.2</v>
      </c>
      <c r="H229" s="24">
        <v>0.02</v>
      </c>
      <c r="I229" s="24">
        <v>0</v>
      </c>
      <c r="J229" s="24">
        <v>0</v>
      </c>
      <c r="K229" s="24">
        <v>0.08</v>
      </c>
      <c r="L229" s="24">
        <v>20.32</v>
      </c>
      <c r="M229" s="24">
        <v>19.36</v>
      </c>
      <c r="N229" s="24">
        <v>8.1199999999999992</v>
      </c>
      <c r="O229" s="24">
        <v>0.45</v>
      </c>
    </row>
    <row r="230" spans="1:20" ht="15.75" customHeight="1" x14ac:dyDescent="0.25">
      <c r="A230" s="72"/>
      <c r="B230" s="120" t="s">
        <v>88</v>
      </c>
      <c r="C230" s="89">
        <v>40</v>
      </c>
      <c r="D230" s="98">
        <v>4.8</v>
      </c>
      <c r="E230" s="98">
        <v>0.52</v>
      </c>
      <c r="F230" s="98">
        <v>22.2</v>
      </c>
      <c r="G230" s="192">
        <v>103</v>
      </c>
      <c r="H230" s="90">
        <v>6.3E-2</v>
      </c>
      <c r="I230" s="90">
        <v>0</v>
      </c>
      <c r="J230" s="90">
        <v>0</v>
      </c>
      <c r="K230" s="90">
        <v>0</v>
      </c>
      <c r="L230" s="90">
        <v>10.92</v>
      </c>
      <c r="M230" s="90">
        <v>34.86</v>
      </c>
      <c r="N230" s="90">
        <v>14.7</v>
      </c>
      <c r="O230" s="90">
        <v>0.67</v>
      </c>
    </row>
    <row r="231" spans="1:20" ht="15.75" customHeight="1" x14ac:dyDescent="0.25">
      <c r="A231" s="16"/>
      <c r="B231" s="51" t="s">
        <v>60</v>
      </c>
      <c r="C231" s="13">
        <f>SUM(C225:C230)</f>
        <v>800</v>
      </c>
      <c r="D231" s="69">
        <f t="shared" ref="D231:O231" si="37">SUM(D225:D230)</f>
        <v>22.876000000000001</v>
      </c>
      <c r="E231" s="69">
        <f t="shared" si="37"/>
        <v>25.269999999999996</v>
      </c>
      <c r="F231" s="69">
        <f t="shared" si="37"/>
        <v>102.95</v>
      </c>
      <c r="G231" s="69">
        <f t="shared" si="37"/>
        <v>734.7</v>
      </c>
      <c r="H231" s="70">
        <f t="shared" si="37"/>
        <v>0.34399999999999997</v>
      </c>
      <c r="I231" s="70">
        <f t="shared" si="37"/>
        <v>21.428000000000001</v>
      </c>
      <c r="J231" s="70">
        <f t="shared" si="37"/>
        <v>4.1000000000000002E-2</v>
      </c>
      <c r="K231" s="70">
        <f t="shared" si="37"/>
        <v>6.9789999999999992</v>
      </c>
      <c r="L231" s="70">
        <f t="shared" si="37"/>
        <v>156.87799999999999</v>
      </c>
      <c r="M231" s="70">
        <f t="shared" si="37"/>
        <v>239.68100000000004</v>
      </c>
      <c r="N231" s="70">
        <f t="shared" si="37"/>
        <v>93.581000000000003</v>
      </c>
      <c r="O231" s="70">
        <f t="shared" si="37"/>
        <v>4.9260000000000002</v>
      </c>
    </row>
    <row r="232" spans="1:20" ht="15.75" customHeight="1" x14ac:dyDescent="0.25">
      <c r="A232" s="167" t="s">
        <v>77</v>
      </c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8"/>
    </row>
    <row r="233" spans="1:20" ht="15.75" customHeight="1" x14ac:dyDescent="0.25">
      <c r="A233" s="100"/>
      <c r="B233" s="121" t="s">
        <v>114</v>
      </c>
      <c r="C233" s="100">
        <v>30</v>
      </c>
      <c r="D233" s="61">
        <v>1.6</v>
      </c>
      <c r="E233" s="60">
        <v>1.6</v>
      </c>
      <c r="F233" s="60">
        <v>21.35</v>
      </c>
      <c r="G233" s="100">
        <v>222.2</v>
      </c>
      <c r="H233" s="62">
        <v>0.05</v>
      </c>
      <c r="I233" s="62">
        <v>0.14000000000000001</v>
      </c>
      <c r="J233" s="60">
        <v>0.08</v>
      </c>
      <c r="K233" s="60">
        <v>0.67800000000000005</v>
      </c>
      <c r="L233" s="60">
        <v>184.98</v>
      </c>
      <c r="M233" s="60">
        <v>126.9</v>
      </c>
      <c r="N233" s="60">
        <v>12.7</v>
      </c>
      <c r="O233" s="60">
        <v>0.77400000000000002</v>
      </c>
    </row>
    <row r="234" spans="1:20" ht="15.75" customHeight="1" x14ac:dyDescent="0.25">
      <c r="A234" s="109" t="s">
        <v>98</v>
      </c>
      <c r="B234" s="51" t="s">
        <v>64</v>
      </c>
      <c r="C234" s="49">
        <v>215</v>
      </c>
      <c r="D234" s="9">
        <v>7.0000000000000007E-2</v>
      </c>
      <c r="E234" s="9">
        <v>0.02</v>
      </c>
      <c r="F234" s="9">
        <v>15</v>
      </c>
      <c r="G234" s="9">
        <v>60</v>
      </c>
      <c r="H234" s="18">
        <v>0</v>
      </c>
      <c r="I234" s="18">
        <v>0.03</v>
      </c>
      <c r="J234" s="18">
        <v>0</v>
      </c>
      <c r="K234" s="18">
        <v>0</v>
      </c>
      <c r="L234" s="18">
        <v>11.1</v>
      </c>
      <c r="M234" s="18">
        <v>2.8</v>
      </c>
      <c r="N234" s="18">
        <v>1.4</v>
      </c>
      <c r="O234" s="18">
        <v>0.28000000000000003</v>
      </c>
    </row>
    <row r="235" spans="1:20" ht="15.75" customHeight="1" x14ac:dyDescent="0.25">
      <c r="A235" s="16"/>
      <c r="B235" s="51" t="s">
        <v>67</v>
      </c>
      <c r="C235" s="13">
        <f t="shared" ref="C235:O235" si="38">SUM(C233:C234)</f>
        <v>245</v>
      </c>
      <c r="D235" s="9">
        <f t="shared" si="38"/>
        <v>1.6700000000000002</v>
      </c>
      <c r="E235" s="9">
        <f t="shared" si="38"/>
        <v>1.62</v>
      </c>
      <c r="F235" s="9">
        <f t="shared" si="38"/>
        <v>36.35</v>
      </c>
      <c r="G235" s="9">
        <f t="shared" si="38"/>
        <v>282.2</v>
      </c>
      <c r="H235" s="18">
        <f t="shared" si="38"/>
        <v>0.05</v>
      </c>
      <c r="I235" s="18">
        <f t="shared" si="38"/>
        <v>0.17</v>
      </c>
      <c r="J235" s="18">
        <f t="shared" si="38"/>
        <v>0.08</v>
      </c>
      <c r="K235" s="18">
        <f t="shared" si="38"/>
        <v>0.67800000000000005</v>
      </c>
      <c r="L235" s="18">
        <f t="shared" si="38"/>
        <v>196.07999999999998</v>
      </c>
      <c r="M235" s="18">
        <f t="shared" si="38"/>
        <v>129.70000000000002</v>
      </c>
      <c r="N235" s="18">
        <f t="shared" si="38"/>
        <v>14.1</v>
      </c>
      <c r="O235" s="18">
        <f t="shared" si="38"/>
        <v>1.054</v>
      </c>
    </row>
    <row r="236" spans="1:20" ht="15.75" customHeight="1" x14ac:dyDescent="0.25">
      <c r="A236" s="16"/>
      <c r="B236" s="122" t="s">
        <v>61</v>
      </c>
      <c r="C236" s="57">
        <f t="shared" ref="C236:O236" si="39">C223+C231+C235</f>
        <v>1428</v>
      </c>
      <c r="D236" s="58">
        <f t="shared" si="39"/>
        <v>31.876000000000005</v>
      </c>
      <c r="E236" s="58">
        <f t="shared" si="39"/>
        <v>35.019999999999989</v>
      </c>
      <c r="F236" s="58">
        <f t="shared" si="39"/>
        <v>187.4</v>
      </c>
      <c r="G236" s="52">
        <f t="shared" si="39"/>
        <v>1255.78</v>
      </c>
      <c r="H236" s="59">
        <f t="shared" si="39"/>
        <v>0.53500000000000003</v>
      </c>
      <c r="I236" s="59">
        <f t="shared" si="39"/>
        <v>22.308000000000003</v>
      </c>
      <c r="J236" s="59">
        <f t="shared" si="39"/>
        <v>0.15200000000000002</v>
      </c>
      <c r="K236" s="59">
        <f t="shared" si="39"/>
        <v>8.2739999999999991</v>
      </c>
      <c r="L236" s="59">
        <f t="shared" si="39"/>
        <v>471.81899999999996</v>
      </c>
      <c r="M236" s="59">
        <f t="shared" si="39"/>
        <v>545.80100000000004</v>
      </c>
      <c r="N236" s="59">
        <f t="shared" si="39"/>
        <v>160.80500000000001</v>
      </c>
      <c r="O236" s="59">
        <f t="shared" si="39"/>
        <v>7.6059999999999999</v>
      </c>
    </row>
    <row r="237" spans="1:20" x14ac:dyDescent="0.25">
      <c r="A237" s="187" t="s">
        <v>34</v>
      </c>
      <c r="B237" s="187"/>
      <c r="C237" s="187"/>
      <c r="D237" s="187"/>
      <c r="E237" s="187"/>
      <c r="F237" s="187"/>
      <c r="G237" s="187"/>
      <c r="H237" s="187"/>
      <c r="I237" s="187"/>
      <c r="J237" s="187"/>
      <c r="K237" s="187"/>
      <c r="L237" s="187"/>
      <c r="M237" s="187"/>
      <c r="N237" s="187"/>
      <c r="O237" s="187"/>
      <c r="P237" s="187"/>
    </row>
    <row r="238" spans="1:20" x14ac:dyDescent="0.25">
      <c r="A238" s="187" t="s">
        <v>35</v>
      </c>
      <c r="B238" s="187"/>
      <c r="C238" s="187"/>
      <c r="D238" s="187"/>
      <c r="E238" s="187"/>
      <c r="F238" s="187"/>
      <c r="G238" s="187"/>
      <c r="H238" s="187"/>
      <c r="I238" s="187"/>
      <c r="J238" s="187"/>
      <c r="K238" s="187"/>
      <c r="L238" s="187"/>
      <c r="M238" s="187"/>
      <c r="N238" s="187"/>
      <c r="O238" s="187"/>
      <c r="P238" s="187"/>
    </row>
    <row r="239" spans="1:20" ht="15" customHeight="1" x14ac:dyDescent="0.25">
      <c r="A239" s="187" t="s">
        <v>36</v>
      </c>
      <c r="B239" s="187"/>
      <c r="C239" s="187"/>
      <c r="D239" s="187"/>
      <c r="E239" s="187"/>
      <c r="F239" s="187"/>
      <c r="G239" s="187"/>
      <c r="H239" s="187"/>
      <c r="I239" s="187"/>
      <c r="J239" s="187"/>
      <c r="K239" s="187"/>
      <c r="L239" s="187"/>
      <c r="M239" s="187"/>
      <c r="N239" s="187"/>
      <c r="O239" s="187"/>
      <c r="P239" s="187"/>
    </row>
    <row r="240" spans="1:20" ht="15" customHeight="1" x14ac:dyDescent="0.25">
      <c r="A240" s="189" t="s">
        <v>49</v>
      </c>
      <c r="B240" s="189"/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89"/>
      <c r="N240" s="189"/>
      <c r="O240" s="189"/>
      <c r="P240" s="189"/>
      <c r="Q240" s="111"/>
      <c r="R240" s="111"/>
      <c r="S240" s="111"/>
      <c r="T240" s="111"/>
    </row>
    <row r="241" spans="1:20" ht="31.5" customHeight="1" x14ac:dyDescent="0.25">
      <c r="A241" s="189" t="s">
        <v>57</v>
      </c>
      <c r="B241" s="189"/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89"/>
      <c r="N241" s="189"/>
      <c r="O241" s="189"/>
      <c r="P241" s="189"/>
      <c r="Q241" s="111"/>
      <c r="R241" s="86"/>
      <c r="S241" s="86"/>
      <c r="T241" s="86"/>
    </row>
    <row r="242" spans="1:20" ht="15" customHeight="1" x14ac:dyDescent="0.25">
      <c r="A242" s="187" t="s">
        <v>54</v>
      </c>
      <c r="B242" s="187"/>
      <c r="C242" s="187"/>
      <c r="D242" s="187"/>
      <c r="E242" s="187"/>
      <c r="F242" s="187"/>
      <c r="G242" s="187"/>
      <c r="H242" s="187"/>
      <c r="I242" s="187"/>
      <c r="J242" s="187"/>
      <c r="K242" s="187"/>
      <c r="L242" s="187"/>
      <c r="M242" s="187"/>
      <c r="N242" s="187"/>
      <c r="O242" s="187"/>
      <c r="P242" s="187"/>
    </row>
    <row r="243" spans="1:20" ht="17.25" customHeight="1" x14ac:dyDescent="0.25">
      <c r="A243" s="187" t="s">
        <v>55</v>
      </c>
      <c r="B243" s="187"/>
      <c r="C243" s="187"/>
      <c r="D243" s="187"/>
      <c r="E243" s="187"/>
      <c r="F243" s="187"/>
      <c r="G243" s="187"/>
      <c r="H243" s="187"/>
      <c r="I243" s="187"/>
      <c r="J243" s="187"/>
      <c r="K243" s="187"/>
      <c r="L243" s="187"/>
      <c r="M243" s="187"/>
      <c r="N243" s="187"/>
      <c r="O243" s="187"/>
      <c r="P243" s="187"/>
    </row>
    <row r="244" spans="1:20" ht="15" customHeight="1" x14ac:dyDescent="0.25">
      <c r="A244" s="187" t="s">
        <v>37</v>
      </c>
      <c r="B244" s="187"/>
      <c r="C244" s="187"/>
      <c r="D244" s="187"/>
      <c r="E244" s="187"/>
      <c r="F244" s="187"/>
      <c r="G244" s="187"/>
      <c r="H244" s="187"/>
      <c r="I244" s="187"/>
      <c r="J244" s="187"/>
      <c r="K244" s="187"/>
      <c r="L244" s="187"/>
      <c r="M244" s="187"/>
      <c r="N244" s="187"/>
      <c r="O244" s="187"/>
      <c r="P244" s="187"/>
    </row>
    <row r="245" spans="1:20" ht="15" customHeight="1" x14ac:dyDescent="0.25">
      <c r="A245" s="187" t="s">
        <v>82</v>
      </c>
      <c r="B245" s="187"/>
      <c r="C245" s="187"/>
      <c r="D245" s="187"/>
      <c r="E245" s="187"/>
      <c r="F245" s="187"/>
      <c r="G245" s="187"/>
      <c r="H245" s="187"/>
      <c r="I245" s="187"/>
      <c r="J245" s="187"/>
      <c r="K245" s="187"/>
      <c r="L245" s="187"/>
      <c r="M245" s="187"/>
      <c r="N245" s="187"/>
      <c r="O245" s="187"/>
      <c r="P245" s="187"/>
    </row>
    <row r="246" spans="1:20" ht="15" customHeight="1" x14ac:dyDescent="0.25">
      <c r="A246" s="189" t="s">
        <v>83</v>
      </c>
      <c r="B246" s="189"/>
      <c r="C246" s="189"/>
      <c r="D246" s="189"/>
      <c r="E246" s="189"/>
      <c r="F246" s="189"/>
      <c r="G246" s="189"/>
      <c r="H246" s="189"/>
      <c r="I246" s="189"/>
      <c r="J246" s="189"/>
      <c r="K246" s="189"/>
      <c r="L246" s="189"/>
      <c r="M246" s="189"/>
      <c r="N246" s="189"/>
      <c r="O246" s="189"/>
      <c r="P246" s="189"/>
    </row>
    <row r="247" spans="1:20" ht="15" customHeight="1" x14ac:dyDescent="0.25">
      <c r="A247" s="187" t="s">
        <v>38</v>
      </c>
      <c r="B247" s="187"/>
      <c r="C247" s="187"/>
      <c r="D247" s="187"/>
      <c r="E247" s="187"/>
      <c r="F247" s="187"/>
      <c r="G247" s="187"/>
      <c r="H247" s="187"/>
      <c r="I247" s="187"/>
      <c r="J247" s="187"/>
      <c r="K247" s="187"/>
      <c r="L247" s="187"/>
      <c r="M247" s="187"/>
      <c r="N247" s="187"/>
      <c r="O247" s="187"/>
      <c r="P247" s="187"/>
    </row>
    <row r="248" spans="1:20" ht="18" customHeight="1" x14ac:dyDescent="0.25">
      <c r="A248" s="187" t="s">
        <v>39</v>
      </c>
      <c r="B248" s="187"/>
      <c r="C248" s="187"/>
      <c r="D248" s="187"/>
      <c r="E248" s="187"/>
      <c r="F248" s="187"/>
      <c r="G248" s="187"/>
      <c r="H248" s="187"/>
      <c r="I248" s="187"/>
      <c r="J248" s="187"/>
      <c r="K248" s="187"/>
      <c r="L248" s="187"/>
      <c r="M248" s="187"/>
      <c r="N248" s="187"/>
      <c r="O248" s="187"/>
      <c r="P248" s="187"/>
    </row>
    <row r="249" spans="1:20" x14ac:dyDescent="0.25">
      <c r="A249" s="188" t="s">
        <v>99</v>
      </c>
      <c r="B249" s="188"/>
      <c r="C249" s="188"/>
      <c r="D249" s="188"/>
      <c r="E249" s="188"/>
      <c r="F249" s="188"/>
      <c r="G249" s="188"/>
      <c r="H249" s="188"/>
      <c r="I249" s="188"/>
      <c r="J249" s="188"/>
      <c r="K249" s="188"/>
      <c r="L249" s="188"/>
      <c r="M249" s="188"/>
      <c r="N249" s="188"/>
      <c r="O249" s="188"/>
      <c r="P249" s="188"/>
    </row>
  </sheetData>
  <mergeCells count="180">
    <mergeCell ref="A249:P249"/>
    <mergeCell ref="A244:P244"/>
    <mergeCell ref="A245:P245"/>
    <mergeCell ref="A246:P246"/>
    <mergeCell ref="A247:P247"/>
    <mergeCell ref="A248:P248"/>
    <mergeCell ref="A238:P238"/>
    <mergeCell ref="A239:P239"/>
    <mergeCell ref="A242:P242"/>
    <mergeCell ref="A243:P243"/>
    <mergeCell ref="A240:P240"/>
    <mergeCell ref="A241:P241"/>
    <mergeCell ref="G218:G219"/>
    <mergeCell ref="H218:K218"/>
    <mergeCell ref="L218:O218"/>
    <mergeCell ref="E224:I224"/>
    <mergeCell ref="A232:O232"/>
    <mergeCell ref="A237:P237"/>
    <mergeCell ref="A218:A219"/>
    <mergeCell ref="B218:B219"/>
    <mergeCell ref="C218:C219"/>
    <mergeCell ref="D218:D219"/>
    <mergeCell ref="E218:E219"/>
    <mergeCell ref="F218:F219"/>
    <mergeCell ref="G203:G204"/>
    <mergeCell ref="H203:K203"/>
    <mergeCell ref="L203:O203"/>
    <mergeCell ref="A211:O211"/>
    <mergeCell ref="A216:O216"/>
    <mergeCell ref="A217:O217"/>
    <mergeCell ref="G193:G194"/>
    <mergeCell ref="H193:K193"/>
    <mergeCell ref="L193:O193"/>
    <mergeCell ref="E202:I202"/>
    <mergeCell ref="A203:A204"/>
    <mergeCell ref="B203:B204"/>
    <mergeCell ref="C203:C204"/>
    <mergeCell ref="D203:D204"/>
    <mergeCell ref="E203:E204"/>
    <mergeCell ref="F203:F204"/>
    <mergeCell ref="A193:A194"/>
    <mergeCell ref="B193:B194"/>
    <mergeCell ref="C193:C194"/>
    <mergeCell ref="D193:D194"/>
    <mergeCell ref="E193:E194"/>
    <mergeCell ref="F193:F194"/>
    <mergeCell ref="G177:G178"/>
    <mergeCell ref="H177:K177"/>
    <mergeCell ref="L177:O177"/>
    <mergeCell ref="A186:O186"/>
    <mergeCell ref="A191:O191"/>
    <mergeCell ref="A192:O192"/>
    <mergeCell ref="G170:G171"/>
    <mergeCell ref="H170:K170"/>
    <mergeCell ref="L170:O170"/>
    <mergeCell ref="E176:I176"/>
    <mergeCell ref="A177:A178"/>
    <mergeCell ref="B177:B178"/>
    <mergeCell ref="C177:C178"/>
    <mergeCell ref="D177:D178"/>
    <mergeCell ref="E177:E178"/>
    <mergeCell ref="F177:F178"/>
    <mergeCell ref="A170:A171"/>
    <mergeCell ref="B170:B171"/>
    <mergeCell ref="C170:C171"/>
    <mergeCell ref="D170:D171"/>
    <mergeCell ref="E170:E171"/>
    <mergeCell ref="F170:F171"/>
    <mergeCell ref="G154:G155"/>
    <mergeCell ref="H154:K154"/>
    <mergeCell ref="L154:O154"/>
    <mergeCell ref="A163:O163"/>
    <mergeCell ref="A168:O168"/>
    <mergeCell ref="A169:O169"/>
    <mergeCell ref="G147:G148"/>
    <mergeCell ref="H147:K147"/>
    <mergeCell ref="L147:O147"/>
    <mergeCell ref="E153:I153"/>
    <mergeCell ref="A154:A155"/>
    <mergeCell ref="B154:B155"/>
    <mergeCell ref="C154:C155"/>
    <mergeCell ref="D154:D155"/>
    <mergeCell ref="E154:E155"/>
    <mergeCell ref="F154:F155"/>
    <mergeCell ref="A147:A148"/>
    <mergeCell ref="B147:B148"/>
    <mergeCell ref="C147:C148"/>
    <mergeCell ref="D147:D148"/>
    <mergeCell ref="E147:E148"/>
    <mergeCell ref="F147:F148"/>
    <mergeCell ref="H126:K126"/>
    <mergeCell ref="L126:O126"/>
    <mergeCell ref="A132:O132"/>
    <mergeCell ref="A140:O140"/>
    <mergeCell ref="A145:O145"/>
    <mergeCell ref="A146:O146"/>
    <mergeCell ref="A110:O110"/>
    <mergeCell ref="A118:O118"/>
    <mergeCell ref="A125:O125"/>
    <mergeCell ref="A126:A127"/>
    <mergeCell ref="B126:B127"/>
    <mergeCell ref="C126:C127"/>
    <mergeCell ref="D126:D127"/>
    <mergeCell ref="E126:E127"/>
    <mergeCell ref="F126:F127"/>
    <mergeCell ref="G126:G127"/>
    <mergeCell ref="A103:O103"/>
    <mergeCell ref="A104:A105"/>
    <mergeCell ref="B104:B105"/>
    <mergeCell ref="C104:C105"/>
    <mergeCell ref="D104:D105"/>
    <mergeCell ref="E104:E105"/>
    <mergeCell ref="F104:F105"/>
    <mergeCell ref="G104:G105"/>
    <mergeCell ref="H104:K104"/>
    <mergeCell ref="L104:O104"/>
    <mergeCell ref="F81:F82"/>
    <mergeCell ref="G81:G82"/>
    <mergeCell ref="H81:K81"/>
    <mergeCell ref="L81:O81"/>
    <mergeCell ref="A87:O87"/>
    <mergeCell ref="A96:O96"/>
    <mergeCell ref="L60:O60"/>
    <mergeCell ref="A66:O66"/>
    <mergeCell ref="A74:O74"/>
    <mergeCell ref="A79:O79"/>
    <mergeCell ref="A80:O80"/>
    <mergeCell ref="A81:A82"/>
    <mergeCell ref="B81:B82"/>
    <mergeCell ref="C81:C82"/>
    <mergeCell ref="D81:D82"/>
    <mergeCell ref="E81:E82"/>
    <mergeCell ref="A58:O58"/>
    <mergeCell ref="A59:O59"/>
    <mergeCell ref="A60:A61"/>
    <mergeCell ref="B60:B61"/>
    <mergeCell ref="C60:C61"/>
    <mergeCell ref="D60:D61"/>
    <mergeCell ref="E60:E61"/>
    <mergeCell ref="F60:F61"/>
    <mergeCell ref="G60:G61"/>
    <mergeCell ref="H60:K60"/>
    <mergeCell ref="F39:F40"/>
    <mergeCell ref="G39:G40"/>
    <mergeCell ref="H39:K39"/>
    <mergeCell ref="L39:O39"/>
    <mergeCell ref="A45:O45"/>
    <mergeCell ref="A53:O53"/>
    <mergeCell ref="L19:O19"/>
    <mergeCell ref="A25:O25"/>
    <mergeCell ref="A32:O32"/>
    <mergeCell ref="A37:O37"/>
    <mergeCell ref="A38:O38"/>
    <mergeCell ref="A39:A40"/>
    <mergeCell ref="B39:B40"/>
    <mergeCell ref="C39:C40"/>
    <mergeCell ref="D39:D40"/>
    <mergeCell ref="E39:E40"/>
    <mergeCell ref="A18:O18"/>
    <mergeCell ref="A19:A20"/>
    <mergeCell ref="B19:B20"/>
    <mergeCell ref="C19:C20"/>
    <mergeCell ref="D19:D20"/>
    <mergeCell ref="E19:E20"/>
    <mergeCell ref="F19:F20"/>
    <mergeCell ref="G19:G20"/>
    <mergeCell ref="H19:K19"/>
    <mergeCell ref="A13:O13"/>
    <mergeCell ref="A14:O14"/>
    <mergeCell ref="A15:O15"/>
    <mergeCell ref="A16:O16"/>
    <mergeCell ref="K1:N1"/>
    <mergeCell ref="K2:N2"/>
    <mergeCell ref="A11:O11"/>
    <mergeCell ref="A12:O12"/>
    <mergeCell ref="A17:O17"/>
    <mergeCell ref="K5:N5"/>
    <mergeCell ref="K7:N7"/>
    <mergeCell ref="K6:N6"/>
    <mergeCell ref="K8:N8"/>
  </mergeCells>
  <pageMargins left="0.23622047244094488" right="0.23622047244094488" top="0.3543307086614173" bottom="0.354330708661417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З+О+П 150 рублей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2025-01-20T06:18:11Z</dcterms:modified>
</cp:coreProperties>
</file>